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defaultThemeVersion="166925"/>
  <mc:AlternateContent xmlns:mc="http://schemas.openxmlformats.org/markup-compatibility/2006">
    <mc:Choice Requires="x15">
      <x15ac:absPath xmlns:x15ac="http://schemas.microsoft.com/office/spreadsheetml/2010/11/ac" url="https://getfiveadvisors-my.sharepoint.com/personal/info_getfive_in/Documents/Getfive in house/Getfive Advisors Pvt Ltd/SEBI/Track Record/"/>
    </mc:Choice>
  </mc:AlternateContent>
  <xr:revisionPtr revIDLastSave="810" documentId="13_ncr:1_{A908E114-55AD-4337-9F17-EAB8118F8F29}" xr6:coauthVersionLast="47" xr6:coauthVersionMax="47" xr10:uidLastSave="{8986AF45-7B22-46F1-82C6-32F8DD205DF7}"/>
  <bookViews>
    <workbookView xWindow="-110" yWindow="-110" windowWidth="19420" windowHeight="11500" activeTab="3" xr2:uid="{EB7DC3B4-0970-41C3-AFB9-92C0EE5E550B}"/>
  </bookViews>
  <sheets>
    <sheet name="Iware" sheetId="1" r:id="rId1"/>
    <sheet name="Unisem" sheetId="2" r:id="rId2"/>
    <sheet name="EPW" sheetId="3" r:id="rId3"/>
    <sheet name="Teamtech"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6" i="1" l="1"/>
  <c r="E88" i="3"/>
  <c r="E87" i="3"/>
  <c r="E85" i="3"/>
  <c r="E86" i="3"/>
  <c r="I98" i="2"/>
  <c r="I97" i="2"/>
  <c r="I96" i="2"/>
  <c r="I95" i="2"/>
  <c r="I93" i="2"/>
  <c r="I92" i="2"/>
  <c r="I91" i="2"/>
  <c r="I90" i="2"/>
  <c r="E86" i="2"/>
  <c r="E88" i="2"/>
  <c r="E87" i="2"/>
  <c r="E85" i="2"/>
  <c r="E88" i="1"/>
  <c r="E87" i="1"/>
</calcChain>
</file>

<file path=xl/sharedStrings.xml><?xml version="1.0" encoding="utf-8"?>
<sst xmlns="http://schemas.openxmlformats.org/spreadsheetml/2006/main" count="713" uniqueCount="221">
  <si>
    <t>A. For Equity Issues</t>
  </si>
  <si>
    <t>Sr. No.</t>
  </si>
  <si>
    <t>Name of the issuer:</t>
  </si>
  <si>
    <t>Iware Supplychain Services Limited</t>
  </si>
  <si>
    <t>Type of issue</t>
  </si>
  <si>
    <t xml:space="preserve">SME-Initial Public Offering (IPO) </t>
  </si>
  <si>
    <t>Source: Prospectus of the Company</t>
  </si>
  <si>
    <t>Issue size (in Crores)</t>
  </si>
  <si>
    <t>Rs. 27.13 Crores</t>
  </si>
  <si>
    <t>Grade of issue alongwith name of the rating agency</t>
  </si>
  <si>
    <t>Since the issue is being made in terms of Chapter IX of the SEBI (ICDR) Regulations, 2018 there is no requirement of appointing a IPO Grading agency.</t>
  </si>
  <si>
    <t>Subscription level (number of times)*</t>
  </si>
  <si>
    <t>The Issue was subscribed to the extent of 2.8912 times (including Market Maker reservation portion) as per the bid book of NSE (excluding the multiple, duplicate bids, cancelled bids or withdrawal bids, RC 10 and Other than RC 10) (the “Bid Book”). After removing multiple and duplicate bids, cancelled bids or withdrawal bids, RC 10 and Other than RC 10, application bid not registered and rejections cases from the "Bid Book, the Issue was subscribed 2.8466 times (including Market Maker reservation portion).</t>
  </si>
  <si>
    <t>As per finalised Basis of Allotment.</t>
  </si>
  <si>
    <t xml:space="preserve">QIB holding (as a % of total outstanding capital) as disclosed to stock exchanges </t>
  </si>
  <si>
    <t>(i) allotment in the issue</t>
  </si>
  <si>
    <t>NA</t>
  </si>
  <si>
    <t>(ii) at the end of the 1st Half year immediately after the listing of the issue, i.e September 2025#</t>
  </si>
  <si>
    <t>(iii) at the end of 1st FY</t>
  </si>
  <si>
    <t xml:space="preserve">(iv) at the end of 2nd FY </t>
  </si>
  <si>
    <t>will be updated at the end of 2nd F.Y.</t>
  </si>
  <si>
    <t xml:space="preserve">(v) at the end of 3rd FY </t>
  </si>
  <si>
    <t>will be updated at the end of 3rd F.Y.</t>
  </si>
  <si>
    <t># As the Company is listed on the SME Platform, we have considered and disclosed the data for the first half year ended, in accordance with the reporting requirements applicable to SME listed entities</t>
  </si>
  <si>
    <t>Financials of the issuer</t>
  </si>
  <si>
    <t>(Rs. in lakhs)</t>
  </si>
  <si>
    <t>Parameters</t>
  </si>
  <si>
    <t>1st FY*</t>
  </si>
  <si>
    <t>2nd FY *</t>
  </si>
  <si>
    <t>3rd FY*</t>
  </si>
  <si>
    <t>Revenue from operations</t>
  </si>
  <si>
    <t>Will be updated at the end of the 2nd F.Y.</t>
  </si>
  <si>
    <t>Net Profit for the period</t>
  </si>
  <si>
    <t>Paid-up equity share capital</t>
  </si>
  <si>
    <t>Reserves excluding revaluation reserves</t>
  </si>
  <si>
    <t>*Will be updated once the company makes necessary disclosures on the website of Stock Exchange</t>
  </si>
  <si>
    <t>Trading status in the scrip of the issuer (whether frequently traded (as defined under Regulation 2 (j) of SEBI (SAST) Regulations, 2011) or infrequently traded/ delisted/ suspended by any stock exchange, etc.)</t>
  </si>
  <si>
    <t xml:space="preserve">(i) at the end of 1st FY </t>
  </si>
  <si>
    <t>Frequently traded</t>
  </si>
  <si>
    <t xml:space="preserve">(ii) at the end of 2nd FY </t>
  </si>
  <si>
    <t xml:space="preserve">(iii) at the end of 3rd FY </t>
  </si>
  <si>
    <t xml:space="preserve">Change, if any, in directors of issuer from the disclosures in the offer document </t>
  </si>
  <si>
    <t>Particulars</t>
  </si>
  <si>
    <t>Name of Director</t>
  </si>
  <si>
    <t>Appointed / Resigned</t>
  </si>
  <si>
    <t>Date</t>
  </si>
  <si>
    <t>(i) at the end of 1st F.Y.</t>
  </si>
  <si>
    <t>VIKAS KRISHNAKUMAR TANWAR</t>
  </si>
  <si>
    <t>Appointed</t>
  </si>
  <si>
    <t>MUKESH CHANDRA</t>
  </si>
  <si>
    <t>Source; MCA Portal &amp; Information provided by the Company.</t>
  </si>
  <si>
    <t>Status of implementation of project/ commencement of commercial production</t>
  </si>
  <si>
    <t>Activity</t>
  </si>
  <si>
    <t>(i) as disclosed in the offer document*</t>
  </si>
  <si>
    <t>(ii) Actual implementation #</t>
  </si>
  <si>
    <t>(iii) Reasons for delay in implementation, if any#</t>
  </si>
  <si>
    <t>1. Capital expenditure requirement for the construction of new industrial shed
2. Funding Working capital requirements 
3. General Corporate Purpose 
4. Issue Expense</t>
  </si>
  <si>
    <t>1. Capital expenditure requirement for the construction of new industrial shed: Rs. 1406.43 lakhs
2. Funding Working capital requirements: Rs. 680.00 lakhs
3. General Corporate Purpose: Rs. 386.77 lakhs 
4. Issue Expense: Rs. 240.00 Lakhs</t>
  </si>
  <si>
    <t>1. Rs. 1057.32 lakhs
2. Rs. 680 lakhs
3. Rs. 386.77 lakhs
4. Rs. 240.00 Lakhs</t>
  </si>
  <si>
    <t>1. Rs. 349.11 lakhs pending for Utilization as the prject could not be completed within the stipulated timelines, which was nainly due to unforfseen labour shortages and execution related challenges faced during February and March 2026.
2. Fully Utilized
3. Fully Utilized
4. Fully Utilized</t>
  </si>
  <si>
    <t xml:space="preserve"># The information has been updated based on the details submitted to the NSE as of March 31, 2026. </t>
  </si>
  <si>
    <t>*Source: Prospectus of the Company</t>
  </si>
  <si>
    <t>#Status of utilization of issue proceeds</t>
  </si>
  <si>
    <t>(i) as disclosed in the offer document: Fund Requirements*</t>
  </si>
  <si>
    <t>(ii) Actual utilization#</t>
  </si>
  <si>
    <t>(iii) Reasons for deviation, if any#</t>
  </si>
  <si>
    <t xml:space="preserve"> </t>
  </si>
  <si>
    <t>Comments of monitoring agency</t>
  </si>
  <si>
    <t>(a) Comments on use of funds</t>
  </si>
  <si>
    <t>Not applicable#</t>
  </si>
  <si>
    <t>(b) Comments on deviations, if any, in the use of proceeds of the Issue from the objects stated in the Offer document</t>
  </si>
  <si>
    <t>(c) Any other reservations expressed by the monitoring agency about the end use of funds</t>
  </si>
  <si>
    <t># As per Regulation 262 of the SEBI (ICDR) Regulations, 2018, appointment of monitoring agency is required only for Issue size above ₹ 5,000 Lakh. Hence, the Company have not appointed a monitoring agency to monitor the utilization of Issue proceeds.</t>
  </si>
  <si>
    <t xml:space="preserve">Price- related data </t>
  </si>
  <si>
    <t>Issue price (Rs):</t>
  </si>
  <si>
    <t>95 /-</t>
  </si>
  <si>
    <t>Price parameters</t>
  </si>
  <si>
    <t>At close of listing day (May 06, 2025)</t>
  </si>
  <si>
    <r>
      <t xml:space="preserve">At close of 30th calendar day* from listing day </t>
    </r>
    <r>
      <rPr>
        <b/>
        <sz val="10"/>
        <color rgb="FFFF0000"/>
        <rFont val="Times New Roman"/>
        <family val="1"/>
      </rPr>
      <t>(June 04, 2025)</t>
    </r>
  </si>
  <si>
    <t>At close of 90th calendar day** from listing day (August 04, 2025)</t>
  </si>
  <si>
    <t>As at the end of 1st FY after the listing of the issue</t>
  </si>
  <si>
    <t xml:space="preserve">As at the end of 2nd FY after the listing of the issue </t>
  </si>
  <si>
    <t xml:space="preserve">As at the end of 3rd FY after the listing of the issue </t>
  </si>
  <si>
    <t xml:space="preserve">Closing price </t>
  </si>
  <si>
    <t>High (during the FY)</t>
  </si>
  <si>
    <t>Low (during the FY)</t>
  </si>
  <si>
    <t>Closing price</t>
  </si>
  <si>
    <t>Market Price (NSE)</t>
  </si>
  <si>
    <t>N.A.</t>
  </si>
  <si>
    <t xml:space="preserve">Index (of the Designated Stock Exchange): Nifty </t>
  </si>
  <si>
    <t>Sectoral Index (mention the index that has been considered and reasons for considering the same)</t>
  </si>
  <si>
    <t xml:space="preserve">Source: NSE </t>
  </si>
  <si>
    <t>*30th calendar day has been taken as listing date plus 29 calendar days.</t>
  </si>
  <si>
    <t>** 90th calendar day has been taken as listing date plus 89 calendar days.</t>
  </si>
  <si>
    <r>
      <rPr>
        <b/>
        <i/>
        <sz val="10"/>
        <rFont val="Times New Roman"/>
        <family val="1"/>
      </rPr>
      <t>Note:</t>
    </r>
    <r>
      <rPr>
        <i/>
        <sz val="10"/>
        <rFont val="Times New Roman"/>
        <family val="1"/>
      </rPr>
      <t xml:space="preserve"> 1. Where the 30th day / 90th day / March 31 of a particular year falls on a trading holiday, the immediately following trading day has been considered.</t>
    </r>
  </si>
  <si>
    <t>2. Where the 30th day / 90th day / March 31 of a particular year falls on the day when there is no trade in equity share of the Company , preeceding trading day has been considered.</t>
  </si>
  <si>
    <t>Basis for Issue Price and Comparison with Peer Group &amp; Industry Average (Source of accounting ratios of peer group and industry average may be indicated; source of the accounting ratios may generally be the same, however in case of different sources, reasons for the same may be indicated)</t>
  </si>
  <si>
    <t>Accounting ratio</t>
  </si>
  <si>
    <t>Name of company</t>
  </si>
  <si>
    <t xml:space="preserve">As disclosed in the offer document </t>
  </si>
  <si>
    <t xml:space="preserve">At the end of 1st FY </t>
  </si>
  <si>
    <t xml:space="preserve">At the end of 2nd FY </t>
  </si>
  <si>
    <t xml:space="preserve">At the end of 3rd FY </t>
  </si>
  <si>
    <t xml:space="preserve">EPS </t>
  </si>
  <si>
    <t>Issuer: Iware Supplychain Services Limited**</t>
  </si>
  <si>
    <t xml:space="preserve">Will be updated at the end of 2nd F.Y. </t>
  </si>
  <si>
    <t xml:space="preserve">Will be updated at the end of 3rd F.Y. </t>
  </si>
  <si>
    <t>Peer Group: Pranik Logistics Limited</t>
  </si>
  <si>
    <t>Peer Group: Shreeji Translogistics Limited</t>
  </si>
  <si>
    <t>Industry Avg:</t>
  </si>
  <si>
    <t>P/E</t>
  </si>
  <si>
    <t>RoNW (%)</t>
  </si>
  <si>
    <t>NAV per share based on balance sheet</t>
  </si>
  <si>
    <t xml:space="preserve">**Source: Prospectus dated April 22, 2025 based on Subheading Quantitative Factors under Chapter Basis of Issue Price </t>
  </si>
  <si>
    <t>Any other material information</t>
  </si>
  <si>
    <t>Date of disclosure to Designated Stock Exchange</t>
  </si>
  <si>
    <t xml:space="preserve"> Announcement</t>
  </si>
  <si>
    <t>Resignation of Ms. Shweta Sharma as Company Secretary and Compliance Officer of the Company</t>
  </si>
  <si>
    <t>Appointment of Ms. Alka Kumari as Company Secretary and Compliance Officer of the Company</t>
  </si>
  <si>
    <t>Appointment of M/s Jigar Trivedi &amp; Co., Practicing Company Secretary as Secretarial Auditor of the Company for FY 2024-25 and 2025-26</t>
  </si>
  <si>
    <t>Appointment of M/s Nikhil Mishra and Associates, Chartered Accountants as Internal Auditor of the Company for FY 2025-26</t>
  </si>
  <si>
    <t>Resignation of Mr. Gagan Kumar Verma, Chief Finance Officer of the Company</t>
  </si>
  <si>
    <t>Appointment of Mr. Hitesh Kubavat as Chief Finance Officer and Key Managerial Personnel of the Company</t>
  </si>
  <si>
    <t>Appointment of M/s Jigar Trivedi &amp; Co., Practicing Company Secretary as Secretarial Auditor of the Company for 5 years from FY 2025-26 up to FY 2029-30</t>
  </si>
  <si>
    <t>Appointment of Mr. Manoj Bhawsar as Chief Operating Officer (COO) forming part of the Senior Management of the Company</t>
  </si>
  <si>
    <t xml:space="preserve">Approval of Related Party Transaction purchase / transfer of commercial vehicles from Inter India Roadways Private Limited, the holding company of Iware Supplychain Services Limited, for an aggregate consideration of ₹1,00,00,000 (Rupees One Crore only) plus applicable GST, determined on an arm’s length basis. </t>
  </si>
  <si>
    <t xml:space="preserve">Approval of Related Party Transaction purchase / transfer purchase / transfer of commercial vehicles from Edisafe Logistics Private Limited, a sister concern of the Company, for an aggregate consideration of ₹2,00,00,000 (Rupees Two Crore only) plus applicable GST, determined on an arm’s length basis. </t>
  </si>
  <si>
    <t>Approval of Related Party Transaction – Acquisition of Business Undertaking of M/s. AKT Logistics LLP on Slump Sale Basis</t>
  </si>
  <si>
    <t>Board of Directors accorded their approval and recommended the Issue of Equity Shares on Preferential Basis to the members of the company.</t>
  </si>
  <si>
    <t>Convening of Extraordinary General Meeting (EGM)</t>
  </si>
  <si>
    <t>Re-appointment of M/s Nikhil Mishra and Associates, Chartered Accountants as Internal Auditor of the Company for FY 2026-27</t>
  </si>
  <si>
    <t>Members fo the Company accorded their approval and recommended the Issue of Equity Shares on Preferential Basis at the ExtraOrdinary General Meeting held on 26-05-2026.</t>
  </si>
  <si>
    <t>Allotment of 7,90,800 equity shares on Preferential Basis</t>
  </si>
  <si>
    <t>**Source: Announcements by the Company on NSE till 24th June, 2026</t>
  </si>
  <si>
    <t>Note: Since the company's share were listed on May 6, 2025 we will be considering March 31, 2026 as the 1st Financial Year.</t>
  </si>
  <si>
    <t>Unsiem Agritech Limited</t>
  </si>
  <si>
    <t>Rs. 21.45 Crores</t>
  </si>
  <si>
    <t>The Issue was subscribed to the extent of 1.9712 times (excluding Anchor Portion) as per the bid book of BSE Limited ("BSE") (excluding the multiple, duplicate bids, Cancelled bids or withdrawal bids, RC 10 and Other than RC 10 (the “Bid Book”)After removing multiple and duplicate bids, Cancelled bids or withdrawal bids, RC 10 and Other than RC 10, application bid not registered and rejections cases from the "Bid Book", the Issue was subscribed 1.9213 times (excluding Anchor Allocations).</t>
  </si>
  <si>
    <t>(ii) at the end of the 1st Half year immediately after the listing of the issue, i.e March 2026#</t>
  </si>
  <si>
    <t>(ii) at the end of 1st FY, i.e March 2026</t>
  </si>
  <si>
    <t xml:space="preserve">(iii) at the end of 2nd FY </t>
  </si>
  <si>
    <t xml:space="preserve">(iv) at the end of 3rd FY </t>
  </si>
  <si>
    <t>Frequently Traded</t>
  </si>
  <si>
    <t>No change</t>
  </si>
  <si>
    <t>1. To meet the Working Capital requirement  
2. To Repay the Banking Facilities availed by the company 
3. General Corporate Purpose 
4. Issue related to expenses</t>
  </si>
  <si>
    <t>1. To meet the Working Capital requirement- Rs. 1,106 lakhs
2. To Repay the Banking Facilities availed by the company- Rs. 575 lakhs
3. General Corporate Purpose- Rs. 207.24 lakhs
4. Issue related to expenses- Rs. 256.76 lakhs</t>
  </si>
  <si>
    <t>1. To meet the Working Capital requirement- Rs. 1,106 lakhs
2. To Repay the Banking Facilities availed by the company- Rs. 575 lakhs
3. General Corporate Purpose- Rs. 129.18 lakhs
4. Issue related to expenses- Rs. 334.82 lakhs</t>
  </si>
  <si>
    <t xml:space="preserve"># The information has been updated based on the details submitted to the BSE as of March 31, 2026. </t>
  </si>
  <si>
    <t>1. Fully Utilised
2. Fully Utilised
3. Original allocation of Rs. 207.24 lakhs was reduced to Rs. 129.18 lakhs to fund the shortfall in actualized Issue related expenses
4. Actual issue expenses incurred were higher than estimated. The overrun of Rs. 78.06 lakhs was met out of the General Corporate Purpose, as permitted by the Prospectus</t>
  </si>
  <si>
    <t>65 /-</t>
  </si>
  <si>
    <t>At close of listing day (17-12-2025)</t>
  </si>
  <si>
    <t>At close of 30th calendar day* from listing day (14-01-2026)</t>
  </si>
  <si>
    <t>At close of 90th calendar day** from listing day (13-03-2026)</t>
  </si>
  <si>
    <t>Market Price (BSE)</t>
  </si>
  <si>
    <t>Index (of the Designated Stock Exchange): Sensex</t>
  </si>
  <si>
    <t xml:space="preserve">Source: BSE </t>
  </si>
  <si>
    <t>Issuer: UNISEM Agritech Limited**</t>
  </si>
  <si>
    <t>Peer Group: Vishwas Agri Seeds Limited</t>
  </si>
  <si>
    <t xml:space="preserve">Peer Group: Upsurge Seeds of Agriculture Limited </t>
  </si>
  <si>
    <t xml:space="preserve">Peer Group: Dhanlaxmi Crop Science Limited </t>
  </si>
  <si>
    <t xml:space="preserve">**Source: Prospectus dated 15.12.2025 based on Subheading Quantitative Factors under Chapter Basis of Issue Price </t>
  </si>
  <si>
    <t>Appointment of M/s M V Bhat, Practicing Company Secretary as Secretarial Auditor of the Company for FY 2025-26</t>
  </si>
  <si>
    <t xml:space="preserve">Approval of Related Party Contracts within the purview of Section 189 of the Companies Act, 2013. </t>
  </si>
  <si>
    <t>Appointment of Internal Auditor of the Company for 3rd and 4th Quarter of FY 2025-26</t>
  </si>
  <si>
    <t xml:space="preserve">Approval of Related Party Transaction with Seednet Agri Private Limited, in accordance with: Section 188 of the Companies Act, 2013, and Regulation 23 of SEBI (LODR) Regulations, 2015, based on the recommendation of the Audit Committee meeting held on 17.02.02026 at 10.00 a.m. The Board recorded that the transactions are in the ordinary course of business and on an arm’s length basis. </t>
  </si>
  <si>
    <t>Appointment of a Financial Advisor for routine financial advisory services, including guidance on financial planning, banking arrangements, fund management, and other allied financial matters, as may be required in the ordinary course of business.</t>
  </si>
  <si>
    <t>Approval of increase in the sitting fees payable to Non-Executive Directors (NEDs) and Independent Directors (IDs) for attending meetings of the Board and Committees thereof, in accordance with Section 197 read with Schedule V of the Companies Act, 2013, and applicable provisions of SEBI (LODR) Regulations, 2015.</t>
  </si>
  <si>
    <t>Approval of the salary increment of Executive Directors, as recommended by the Nomination and Remuneration Committee, namely: Mr. H. N. Devakumar – Managing Director, Mr. Dharanendra H. Gouda – Whole-Time Director and Anil K. N. – Whole-Time Director</t>
  </si>
  <si>
    <t xml:space="preserve">Approval of the salary increment of Key Managerial Personnel (KMP): Mr. B. H. Devasingh Naik – Chief Executive Officer, Mr. Venkataramana R. – Chief Financial Officer and Ms. Bobby Seth – Compliance Officer &amp; Company Secretary </t>
  </si>
  <si>
    <t xml:space="preserve">Approval of the salary increment of Senior Management Personnel (SMP): Mr. Vijay Malgatte – VP, Business Strategy, Mr. Shivakumar S H – Head of HR &amp; Administration and Ms. Kavita S Davanageri – Head – Accounts Department </t>
  </si>
  <si>
    <t>Approval and taken on record Audited Financial Statements for the Financial Year ended March 31, 2026 together with Auditor’s Report thereon</t>
  </si>
  <si>
    <t>Approved of the Board’s Report together with Annexures thereto for the Financial Year ended March 31, 2026.</t>
  </si>
  <si>
    <t xml:space="preserve">Taken note of the Internal Audit Report for the Financial Year 2025-26 till Dec 2025. </t>
  </si>
  <si>
    <t>Taken note of the Related Party Transactions undertaken during the Financial Year 2025-26 and related party disclosures made in the Financial Statements</t>
  </si>
  <si>
    <t>Taken note of omnibus approval granted by the Audit Committee in its meeting held on 25.05.2026 at 11.30 am for Related Party Transactions proposed to be entered into during the Financial Year 2026-27.</t>
  </si>
  <si>
    <t>Appointment of Internal Auditor of the Company for FY 2026-27</t>
  </si>
  <si>
    <t>Appointment of M/s M V Bhat, Practicing Company Secretary as Secretarial Auditor of the Company for a period of five (5) years</t>
  </si>
  <si>
    <t xml:space="preserve">Approval of extension of services of Mr. Vijay Malgatte, VP – Business Strategy, beyond retirement age for a period of five (5) years based on recommendation of the Nomination and Remuneration Committee. </t>
  </si>
  <si>
    <t>**Source: Corporate announcements by the Company on BSE till 24th June, 2026</t>
  </si>
  <si>
    <t>Note: Since the company's share were listed on 17.12.2025 we will be considering March 31, 2026 as the 1st Financial Year.</t>
  </si>
  <si>
    <t>EPW India Limited</t>
  </si>
  <si>
    <t>Rs. 31.81 Crores</t>
  </si>
  <si>
    <t>1.28 (excluding anchor portion)</t>
  </si>
  <si>
    <t>(iii) at the end of 1st FY i.e March 2026</t>
  </si>
  <si>
    <t>No Change</t>
  </si>
  <si>
    <t xml:space="preserve">1. To meet the Working Capital requirement  
2. To Repay the Banking Facilities availed by the company 
3. General Corporate Purpose </t>
  </si>
  <si>
    <t>1. To meet the Working Capital requirement- Rs. 1584.81 lakhs
2. To Repay the Banking Facilities availed by the company- Rs. 850 lakhs
3. General Corporate Purpose- Rs. 365.44 lakhs
4. Issue-Related Expenses- Rs. 380.96 lakhs</t>
  </si>
  <si>
    <t>1. To meet the Working Capital requirement- Rs. 1584.81 lakhs
2. To Repay the Banking Facilities availed by the company- Rs. 421.18 lakhs
3. General Corporate Purpose- Rs. 365.44 lakhs
4. Issue-Related Expenses- Rs. 380.96 lakhs</t>
  </si>
  <si>
    <t>1. Fully Utilised
2. The unutilized IPO proceeds of Rs. 428.82 lakhs as at 31 March 2026, earmarked for repayment of banking facilities, comprise Rs. 427.21 lakhs held in the designated escrowaccount and Rs. 1.61 lakhs in the Company's current account. These funds are being held pending utilisation for repayment of banking facilities in accordance with the Objects ofthe Issue as disclosed in the Prospectus.
3. Fully Utilised
4. Fully Utilised</t>
  </si>
  <si>
    <t>At close of listing day (30.12.2025)</t>
  </si>
  <si>
    <t>At close of 30th calendar day* from listing day(27.01.2026)</t>
  </si>
  <si>
    <t>At close of 90th calendar day** from listing day (27.03.2026)</t>
  </si>
  <si>
    <t>Index (of the Designated Stock Exchange): NIFTY 50</t>
  </si>
  <si>
    <t>Issuer: EPW India Limited**</t>
  </si>
  <si>
    <t>Peer Group: GNG Electronics Limited</t>
  </si>
  <si>
    <t xml:space="preserve">Peer Group: Newjaisa Technologies Limited  </t>
  </si>
  <si>
    <t>Peer Group: Cerebra Integrated Technologies Limited</t>
  </si>
  <si>
    <t>Proposal for acquisition of 100% of the share capital of "Exclusive PC World Computers &amp; Requisites Trading L.L.C.</t>
  </si>
  <si>
    <t>Appointmentof M/s. Nelli &amp;Co., (FRN: 0287985), CharteredAccountants, as the Internal Auditor of the Company for the financial year 2026-27, based on the recommendation of the Audit Committee</t>
  </si>
  <si>
    <t>Appointment of M/s. R&amp;A Associates, Company Secretaries, as the Secretarial Auditor of the Companyfor thefinancial year2025-26, basedonthe recommendationof the AuditCommittee.</t>
  </si>
  <si>
    <t>Note: Since the company's share were listed on 26.12.2025 we will be considering March 31, 2026 as the 1st Financial Year.</t>
  </si>
  <si>
    <t>Teamtech Formwork Solutions Limited</t>
  </si>
  <si>
    <t>Rs. 50.15 Crores</t>
  </si>
  <si>
    <t>The Issue was subscribed to the extent of 6.62 times.</t>
  </si>
  <si>
    <t>(ii) at the end of the 1st Half year immediately after the listing of the issue, i.e September 2026#</t>
  </si>
  <si>
    <t>will be updated at the end of 1st Half Year</t>
  </si>
  <si>
    <t>will be updated at the end of 1st F.Y.</t>
  </si>
  <si>
    <t>Will be updated at the end of the 1st F.Y.</t>
  </si>
  <si>
    <t xml:space="preserve">1. Funding of Capital Expenditure towards purchase of Plant and Machineries for Expansion of new manufacturing unit.
2. Repayment/prepayment of all or certain of our borrowing availed by our company. 
3. To meet the Company’s fresh working capital requirements in line with its projected business growth and operational needs.
4. General Corporate Purpose </t>
  </si>
  <si>
    <t>1. Funding of Capital Expenditure towards purchase of Plant and Machineries for Expansion of new manufacturing unit: Rs. 1,192.35 lakhs
2. Repayment/prepayment of all or certain of our borrowing availed by our company: Rs. 1,550.00 lakhs
3. To meet the Company’s fresh working capital requirements in line with its projected business growth and operational needs: Rs. 1,376.88 lakhs
4. General Corporate Purpose: 429.36 lakhs</t>
  </si>
  <si>
    <t xml:space="preserve"># The information has been updated based on the details submitted to the NSE. </t>
  </si>
  <si>
    <t>This will be updated after completion of 1st Quarter, i.e. 30th June, 2026</t>
  </si>
  <si>
    <t>63 /-</t>
  </si>
  <si>
    <t>At close of listing day (May 26, 2026)</t>
  </si>
  <si>
    <t>At close of 30th calendar day* from listing day (June 25, 2026)</t>
  </si>
  <si>
    <t>Issuer: Teamtech Formwork Solutions Limited**</t>
  </si>
  <si>
    <t xml:space="preserve">Will be updated at the end of 1st F.Y. </t>
  </si>
  <si>
    <t>Peer Group:</t>
  </si>
  <si>
    <t xml:space="preserve">**Source: Prospectus dated May 22, 2026 based on Subheading Quantitative Factors under Chapter Basis of Issue Price </t>
  </si>
  <si>
    <t>Receipt of significant order (above 10% threshold of previous year revenue) from Llods</t>
  </si>
  <si>
    <t>Note: Since the company's share were listed on May 26, 2026 we will be considering March 31, 2027 as the 1st Financial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</si>
</sst>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7" x14ac:knownFonts="1">
    <font>
      <sz val="11"/>
      <color theme="1"/>
      <name val="Calibri"/>
      <family val="2"/>
      <scheme val="minor"/>
    </font>
    <font>
      <sz val="11"/>
      <color theme="1"/>
      <name val="Calibri"/>
      <family val="2"/>
      <scheme val="minor"/>
    </font>
    <font>
      <b/>
      <u/>
      <sz val="10"/>
      <name val="Times New Roman"/>
      <family val="1"/>
    </font>
    <font>
      <b/>
      <sz val="10"/>
      <color theme="1"/>
      <name val="Times New Roman"/>
      <family val="1"/>
    </font>
    <font>
      <b/>
      <sz val="10"/>
      <name val="Times New Roman"/>
      <family val="1"/>
    </font>
    <font>
      <sz val="10"/>
      <color theme="1"/>
      <name val="Times New Roman"/>
      <family val="1"/>
    </font>
    <font>
      <sz val="10"/>
      <name val="Times New Roman"/>
      <family val="1"/>
    </font>
    <font>
      <i/>
      <sz val="10"/>
      <name val="Times New Roman"/>
      <family val="1"/>
    </font>
    <font>
      <b/>
      <sz val="10"/>
      <color rgb="FFFF0000"/>
      <name val="Times New Roman"/>
      <family val="1"/>
    </font>
    <font>
      <b/>
      <sz val="10"/>
      <color theme="1" tint="4.9989318521683403E-2"/>
      <name val="Times New Roman"/>
      <family val="1"/>
    </font>
    <font>
      <b/>
      <sz val="10"/>
      <color indexed="8"/>
      <name val="Times New Roman"/>
      <family val="1"/>
    </font>
    <font>
      <b/>
      <i/>
      <sz val="10"/>
      <name val="Times New Roman"/>
      <family val="1"/>
    </font>
    <font>
      <i/>
      <sz val="10"/>
      <color theme="1"/>
      <name val="Times New Roman"/>
      <family val="1"/>
    </font>
    <font>
      <b/>
      <i/>
      <sz val="10"/>
      <color theme="1"/>
      <name val="Times New Roman"/>
      <family val="1"/>
    </font>
    <font>
      <sz val="10"/>
      <color theme="1" tint="4.9989318521683403E-2"/>
      <name val="Times New Roman"/>
      <family val="1"/>
    </font>
    <font>
      <sz val="10"/>
      <color rgb="FFFF0000"/>
      <name val="Times New Roman"/>
      <family val="1"/>
    </font>
    <font>
      <sz val="10"/>
      <color indexed="8"/>
      <name val="Times New Roman"/>
      <family val="1"/>
    </font>
  </fonts>
  <fills count="2">
    <fill>
      <patternFill patternType="none"/>
    </fill>
    <fill>
      <patternFill patternType="gray125"/>
    </fill>
  </fills>
  <borders count="3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theme="0" tint="-0.24994659260841701"/>
      </top>
      <bottom style="thin">
        <color theme="0" tint="-0.24994659260841701"/>
      </bottom>
      <diagonal/>
    </border>
    <border>
      <left style="thin">
        <color auto="1"/>
      </left>
      <right style="thin">
        <color auto="1"/>
      </right>
      <top/>
      <bottom/>
      <diagonal/>
    </border>
    <border>
      <left style="thin">
        <color auto="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auto="1"/>
      </right>
      <top style="thin">
        <color auto="1"/>
      </top>
      <bottom style="thin">
        <color auto="1"/>
      </bottom>
      <diagonal/>
    </border>
    <border>
      <left style="thin">
        <color auto="1"/>
      </left>
      <right style="thin">
        <color auto="1"/>
      </right>
      <top style="thin">
        <color theme="0" tint="-0.24994659260841701"/>
      </top>
      <bottom/>
      <diagonal/>
    </border>
    <border>
      <left/>
      <right/>
      <top style="thin">
        <color theme="0" tint="-0.24994659260841701"/>
      </top>
      <bottom/>
      <diagonal/>
    </border>
    <border>
      <left/>
      <right/>
      <top style="thin">
        <color auto="1"/>
      </top>
      <bottom/>
      <diagonal/>
    </border>
    <border>
      <left/>
      <right style="thin">
        <color theme="0" tint="-0.24994659260841701"/>
      </right>
      <top/>
      <bottom/>
      <diagonal/>
    </border>
    <border>
      <left style="thin">
        <color theme="0" tint="-0.24994659260841701"/>
      </left>
      <right/>
      <top style="thin">
        <color theme="0" tint="-0.24994659260841701"/>
      </top>
      <bottom/>
      <diagonal/>
    </border>
    <border>
      <left/>
      <right/>
      <top style="thin">
        <color theme="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theme="1"/>
      </left>
      <right/>
      <top style="thin">
        <color theme="1"/>
      </top>
      <bottom style="thin">
        <color theme="1"/>
      </bottom>
      <diagonal/>
    </border>
    <border>
      <left/>
      <right style="thin">
        <color auto="1"/>
      </right>
      <top style="thin">
        <color auto="1"/>
      </top>
      <bottom/>
      <diagonal/>
    </border>
    <border>
      <left/>
      <right/>
      <top style="thin">
        <color theme="1"/>
      </top>
      <bottom style="thin">
        <color theme="1"/>
      </bottom>
      <diagonal/>
    </border>
    <border>
      <left/>
      <right style="thin">
        <color theme="1"/>
      </right>
      <top style="thin">
        <color theme="1"/>
      </top>
      <bottom style="thin">
        <color theme="1"/>
      </bottom>
      <diagonal/>
    </border>
    <border>
      <left/>
      <right/>
      <top style="thin">
        <color auto="1"/>
      </top>
      <bottom style="thin">
        <color theme="1"/>
      </bottom>
      <diagonal/>
    </border>
    <border>
      <left style="thin">
        <color theme="1"/>
      </left>
      <right/>
      <top style="thin">
        <color theme="1"/>
      </top>
      <bottom style="thin">
        <color auto="1"/>
      </bottom>
      <diagonal/>
    </border>
    <border>
      <left/>
      <right style="thin">
        <color theme="1"/>
      </right>
      <top style="thin">
        <color theme="1"/>
      </top>
      <bottom style="thin">
        <color auto="1"/>
      </bottom>
      <diagonal/>
    </border>
    <border>
      <left style="thin">
        <color theme="1"/>
      </left>
      <right/>
      <top style="thin">
        <color auto="1"/>
      </top>
      <bottom style="thin">
        <color theme="1"/>
      </bottom>
      <diagonal/>
    </border>
    <border>
      <left/>
      <right style="thin">
        <color theme="1"/>
      </right>
      <top style="thin">
        <color auto="1"/>
      </top>
      <bottom style="thin">
        <color theme="1"/>
      </bottom>
      <diagonal/>
    </border>
    <border>
      <left/>
      <right style="thin">
        <color auto="1"/>
      </right>
      <top/>
      <bottom/>
      <diagonal/>
    </border>
    <border>
      <left style="thin">
        <color theme="0" tint="-0.24994659260841701"/>
      </left>
      <right/>
      <top style="thin">
        <color auto="1"/>
      </top>
      <bottom style="thin">
        <color theme="0" tint="-0.24994659260841701"/>
      </bottom>
      <diagonal/>
    </border>
    <border>
      <left/>
      <right/>
      <top style="thin">
        <color auto="1"/>
      </top>
      <bottom style="thin">
        <color theme="0" tint="-0.24994659260841701"/>
      </bottom>
      <diagonal/>
    </border>
    <border>
      <left/>
      <right style="thin">
        <color theme="0" tint="-0.24994659260841701"/>
      </right>
      <top style="thin">
        <color auto="1"/>
      </top>
      <bottom style="thin">
        <color theme="0" tint="-0.24994659260841701"/>
      </bottom>
      <diagonal/>
    </border>
  </borders>
  <cellStyleXfs count="5">
    <xf numFmtId="0" fontId="0" fillId="0" borderId="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80">
    <xf numFmtId="0" fontId="0" fillId="0" borderId="0" xfId="0"/>
    <xf numFmtId="43" fontId="3" fillId="0" borderId="0" xfId="2" applyFont="1" applyFill="1" applyBorder="1" applyAlignment="1">
      <alignment vertical="center" wrapText="1"/>
    </xf>
    <xf numFmtId="43" fontId="5" fillId="0" borderId="0" xfId="2" applyFont="1" applyFill="1" applyAlignment="1">
      <alignment vertical="center" wrapText="1"/>
    </xf>
    <xf numFmtId="43" fontId="6" fillId="0" borderId="0" xfId="2" applyFont="1" applyFill="1" applyBorder="1" applyAlignment="1">
      <alignment horizontal="center" vertical="center" wrapText="1"/>
    </xf>
    <xf numFmtId="43" fontId="4" fillId="0" borderId="0" xfId="2" applyFont="1" applyFill="1" applyBorder="1" applyAlignment="1">
      <alignment horizontal="left" vertical="center" wrapText="1"/>
    </xf>
    <xf numFmtId="43" fontId="4" fillId="0" borderId="1" xfId="2" applyFont="1" applyFill="1" applyBorder="1" applyAlignment="1">
      <alignment horizontal="center" vertical="center" wrapText="1"/>
    </xf>
    <xf numFmtId="43" fontId="6" fillId="0" borderId="0" xfId="2" applyFont="1" applyFill="1" applyBorder="1" applyAlignment="1">
      <alignment horizontal="left" vertical="center" wrapText="1"/>
    </xf>
    <xf numFmtId="43" fontId="5" fillId="0" borderId="0" xfId="2" applyFont="1" applyFill="1" applyBorder="1" applyAlignment="1">
      <alignment horizontal="center" vertical="center" wrapText="1"/>
    </xf>
    <xf numFmtId="43" fontId="6" fillId="0" borderId="10" xfId="2" applyFont="1" applyFill="1" applyBorder="1" applyAlignment="1">
      <alignment vertical="center" wrapText="1"/>
    </xf>
    <xf numFmtId="43" fontId="6" fillId="0" borderId="14" xfId="2" applyFont="1" applyFill="1" applyBorder="1" applyAlignment="1">
      <alignment vertical="center" wrapText="1"/>
    </xf>
    <xf numFmtId="2" fontId="6" fillId="0" borderId="1" xfId="1" quotePrefix="1" applyNumberFormat="1" applyFont="1" applyFill="1" applyBorder="1" applyAlignment="1">
      <alignment horizontal="center" vertical="center" wrapText="1"/>
    </xf>
    <xf numFmtId="10" fontId="6" fillId="0" borderId="1" xfId="1" quotePrefix="1" applyNumberFormat="1" applyFont="1" applyFill="1" applyBorder="1" applyAlignment="1">
      <alignment horizontal="center" vertical="center" wrapText="1"/>
    </xf>
    <xf numFmtId="43" fontId="5" fillId="0" borderId="0" xfId="2" applyFont="1" applyFill="1" applyBorder="1" applyAlignment="1">
      <alignment vertical="center" wrapText="1"/>
    </xf>
    <xf numFmtId="43" fontId="9" fillId="0" borderId="1" xfId="2" applyFont="1" applyFill="1" applyBorder="1" applyAlignment="1">
      <alignment horizontal="center" vertical="center" wrapText="1"/>
    </xf>
    <xf numFmtId="0" fontId="5" fillId="0" borderId="0" xfId="0" applyFont="1" applyAlignment="1">
      <alignment vertical="center" wrapText="1"/>
    </xf>
    <xf numFmtId="0" fontId="5" fillId="0" borderId="0" xfId="0" applyFont="1" applyAlignment="1">
      <alignment vertical="center"/>
    </xf>
    <xf numFmtId="0" fontId="3" fillId="0" borderId="0" xfId="0" applyFont="1" applyAlignment="1">
      <alignment horizontal="center" vertical="center" wrapText="1"/>
    </xf>
    <xf numFmtId="0" fontId="4" fillId="0" borderId="1" xfId="0" applyFont="1" applyBorder="1" applyAlignment="1">
      <alignment vertical="center" wrapText="1"/>
    </xf>
    <xf numFmtId="0" fontId="3"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15" fillId="0" borderId="0" xfId="0" applyFont="1" applyAlignment="1">
      <alignment vertical="center"/>
    </xf>
    <xf numFmtId="0" fontId="4" fillId="0" borderId="16" xfId="0" applyFont="1" applyBorder="1" applyAlignment="1">
      <alignment horizontal="left" vertical="center" wrapText="1"/>
    </xf>
    <xf numFmtId="0" fontId="6" fillId="0" borderId="0" xfId="0" applyFont="1" applyAlignment="1">
      <alignment horizontal="left" vertical="center" wrapText="1"/>
    </xf>
    <xf numFmtId="10" fontId="6" fillId="0" borderId="0" xfId="1" applyNumberFormat="1" applyFont="1" applyFill="1" applyAlignment="1">
      <alignment horizontal="left" vertical="center" wrapText="1"/>
    </xf>
    <xf numFmtId="0" fontId="4" fillId="0" borderId="0" xfId="0" applyFont="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6" fillId="0" borderId="1" xfId="0" applyFont="1" applyBorder="1" applyAlignment="1">
      <alignment horizontal="left" vertical="center" wrapText="1"/>
    </xf>
    <xf numFmtId="2" fontId="6" fillId="0" borderId="1" xfId="0" applyNumberFormat="1" applyFont="1" applyBorder="1" applyAlignment="1">
      <alignment vertical="center" wrapText="1"/>
    </xf>
    <xf numFmtId="14" fontId="5" fillId="0" borderId="1" xfId="0" applyNumberFormat="1" applyFont="1" applyBorder="1" applyAlignment="1">
      <alignment horizontal="left" vertical="center" wrapText="1"/>
    </xf>
    <xf numFmtId="0" fontId="4" fillId="0" borderId="4" xfId="0" applyFont="1" applyBorder="1" applyAlignment="1">
      <alignment horizontal="center" vertical="center" wrapText="1"/>
    </xf>
    <xf numFmtId="0" fontId="8" fillId="0" borderId="0" xfId="0" applyFont="1" applyAlignment="1">
      <alignment vertical="center" wrapText="1"/>
    </xf>
    <xf numFmtId="0" fontId="3" fillId="0" borderId="1"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 xfId="0" applyFont="1" applyBorder="1" applyAlignment="1">
      <alignment horizontal="left" vertical="center" wrapText="1"/>
    </xf>
    <xf numFmtId="0" fontId="14" fillId="0" borderId="1" xfId="0" applyFont="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12" fillId="0" borderId="16" xfId="0" applyFont="1" applyBorder="1" applyAlignment="1">
      <alignment horizontal="left" vertical="center"/>
    </xf>
    <xf numFmtId="0" fontId="12" fillId="0" borderId="20" xfId="0" applyFont="1" applyBorder="1" applyAlignment="1">
      <alignment horizontal="left" vertical="center"/>
    </xf>
    <xf numFmtId="0" fontId="12" fillId="0" borderId="8" xfId="0" applyFont="1" applyBorder="1" applyAlignment="1">
      <alignment horizontal="left" vertical="center"/>
    </xf>
    <xf numFmtId="0" fontId="3" fillId="0" borderId="0" xfId="0" applyFont="1" applyAlignment="1">
      <alignment vertical="center" wrapText="1"/>
    </xf>
    <xf numFmtId="0" fontId="5" fillId="0" borderId="8" xfId="0" applyFont="1" applyBorder="1" applyAlignment="1">
      <alignment vertical="center" wrapText="1"/>
    </xf>
    <xf numFmtId="2" fontId="5" fillId="0" borderId="0" xfId="0" applyNumberFormat="1" applyFont="1" applyAlignment="1">
      <alignment horizontal="right" vertical="center" wrapText="1"/>
    </xf>
    <xf numFmtId="0" fontId="3" fillId="0" borderId="9" xfId="0" applyFont="1" applyBorder="1" applyAlignment="1">
      <alignment vertical="center" wrapText="1"/>
    </xf>
    <xf numFmtId="0" fontId="4" fillId="0" borderId="12" xfId="0" applyFont="1" applyBorder="1" applyAlignment="1">
      <alignment horizontal="center" vertical="center" wrapText="1"/>
    </xf>
    <xf numFmtId="0" fontId="6" fillId="0" borderId="13" xfId="0" applyFont="1" applyBorder="1" applyAlignment="1">
      <alignment vertical="center" wrapText="1"/>
    </xf>
    <xf numFmtId="0" fontId="6" fillId="0" borderId="10" xfId="0" applyFont="1" applyBorder="1" applyAlignment="1">
      <alignment vertical="center" wrapText="1"/>
    </xf>
    <xf numFmtId="15" fontId="4" fillId="0" borderId="0" xfId="0" applyNumberFormat="1" applyFont="1" applyAlignment="1">
      <alignment vertical="center" wrapText="1"/>
    </xf>
    <xf numFmtId="0" fontId="6" fillId="0" borderId="1" xfId="0" applyFont="1" applyBorder="1" applyAlignment="1">
      <alignment vertical="center" wrapText="1"/>
    </xf>
    <xf numFmtId="0" fontId="6" fillId="0" borderId="0" xfId="0" applyFont="1" applyAlignment="1">
      <alignment horizontal="left" vertical="center"/>
    </xf>
    <xf numFmtId="15" fontId="4" fillId="0" borderId="0" xfId="0" applyNumberFormat="1" applyFont="1" applyAlignment="1">
      <alignment horizontal="left" vertical="center" wrapText="1"/>
    </xf>
    <xf numFmtId="14" fontId="4" fillId="0" borderId="0" xfId="0" applyNumberFormat="1" applyFont="1" applyAlignment="1">
      <alignment vertical="center" wrapText="1"/>
    </xf>
    <xf numFmtId="0" fontId="4" fillId="0" borderId="2" xfId="0" applyFont="1" applyBorder="1" applyAlignment="1">
      <alignment horizontal="center" vertical="center" wrapText="1"/>
    </xf>
    <xf numFmtId="2" fontId="6" fillId="0" borderId="1" xfId="0" quotePrefix="1"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0" fontId="6" fillId="0" borderId="14" xfId="0" applyFont="1" applyBorder="1" applyAlignment="1">
      <alignment vertical="center" wrapText="1"/>
    </xf>
    <xf numFmtId="0" fontId="10" fillId="0" borderId="1" xfId="0" applyFont="1" applyBorder="1" applyAlignment="1">
      <alignment horizontal="center" vertical="center" wrapText="1"/>
    </xf>
    <xf numFmtId="0" fontId="4" fillId="0" borderId="16" xfId="0" applyFont="1" applyBorder="1" applyAlignment="1">
      <alignment vertical="center" wrapText="1"/>
    </xf>
    <xf numFmtId="0" fontId="6" fillId="0" borderId="1" xfId="0" applyFont="1" applyBorder="1" applyAlignment="1">
      <alignment horizontal="center" vertical="center" wrapText="1"/>
    </xf>
    <xf numFmtId="0" fontId="6" fillId="0" borderId="0" xfId="0" applyFont="1" applyAlignment="1">
      <alignment vertical="center" wrapText="1"/>
    </xf>
    <xf numFmtId="10" fontId="6" fillId="0" borderId="1" xfId="0" quotePrefix="1" applyNumberFormat="1" applyFont="1" applyBorder="1" applyAlignment="1">
      <alignment horizontal="center" vertical="center" wrapText="1"/>
    </xf>
    <xf numFmtId="10" fontId="6" fillId="0" borderId="1" xfId="0" applyNumberFormat="1" applyFont="1" applyBorder="1" applyAlignment="1">
      <alignment horizontal="center" vertical="center" wrapText="1"/>
    </xf>
    <xf numFmtId="0" fontId="5" fillId="0" borderId="0" xfId="0" applyFont="1" applyAlignment="1">
      <alignment horizontal="center" vertical="center" wrapText="1"/>
    </xf>
    <xf numFmtId="0" fontId="3" fillId="0" borderId="1" xfId="0" applyFont="1" applyBorder="1" applyAlignment="1">
      <alignment vertical="center" wrapText="1"/>
    </xf>
    <xf numFmtId="0" fontId="13" fillId="0" borderId="0" xfId="0" applyFont="1" applyAlignment="1">
      <alignment horizontal="center" vertical="center" wrapText="1"/>
    </xf>
    <xf numFmtId="15" fontId="16" fillId="0" borderId="1" xfId="0" applyNumberFormat="1" applyFont="1" applyBorder="1" applyAlignment="1">
      <alignment horizontal="center" vertical="center" wrapText="1"/>
    </xf>
    <xf numFmtId="14" fontId="5" fillId="0" borderId="0" xfId="0" applyNumberFormat="1" applyFont="1" applyAlignment="1">
      <alignment vertical="center" wrapText="1"/>
    </xf>
    <xf numFmtId="0" fontId="5" fillId="0" borderId="0" xfId="0" applyFont="1" applyAlignment="1">
      <alignment horizontal="left" vertical="center" wrapText="1"/>
    </xf>
    <xf numFmtId="14" fontId="5" fillId="0" borderId="0" xfId="0" applyNumberFormat="1" applyFont="1" applyAlignment="1">
      <alignment vertical="center"/>
    </xf>
    <xf numFmtId="10" fontId="6" fillId="0" borderId="0" xfId="0" applyNumberFormat="1" applyFont="1" applyAlignment="1">
      <alignment horizontal="left" vertical="center"/>
    </xf>
    <xf numFmtId="0" fontId="14" fillId="0" borderId="1" xfId="0" applyFont="1" applyBorder="1" applyAlignment="1">
      <alignment horizontal="center" vertical="center" wrapText="1"/>
    </xf>
    <xf numFmtId="14" fontId="3" fillId="0" borderId="1" xfId="0" applyNumberFormat="1" applyFont="1" applyBorder="1" applyAlignment="1">
      <alignment vertical="center" wrapText="1"/>
    </xf>
    <xf numFmtId="0" fontId="7" fillId="0" borderId="16" xfId="0" applyFont="1" applyBorder="1" applyAlignment="1">
      <alignment horizontal="left" vertical="center" wrapText="1"/>
    </xf>
    <xf numFmtId="0" fontId="7" fillId="0" borderId="20" xfId="0" applyFont="1" applyBorder="1" applyAlignment="1">
      <alignment horizontal="left" vertical="center" wrapText="1"/>
    </xf>
    <xf numFmtId="0" fontId="7" fillId="0" borderId="8"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16"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8" xfId="0" applyFont="1" applyBorder="1" applyAlignment="1">
      <alignment horizontal="center" vertical="center" wrapText="1"/>
    </xf>
    <xf numFmtId="0" fontId="13" fillId="0" borderId="1" xfId="0" applyFont="1" applyBorder="1" applyAlignment="1">
      <alignment horizontal="left" vertical="center" wrapText="1"/>
    </xf>
    <xf numFmtId="0" fontId="3" fillId="0" borderId="0" xfId="0" applyFont="1" applyAlignment="1">
      <alignment horizontal="left" vertical="center" wrapText="1"/>
    </xf>
    <xf numFmtId="0" fontId="6" fillId="0" borderId="16"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8" xfId="0" applyFont="1" applyBorder="1" applyAlignment="1">
      <alignment horizontal="center" vertical="center" wrapText="1"/>
    </xf>
    <xf numFmtId="0" fontId="7" fillId="0" borderId="22" xfId="0" applyFont="1" applyBorder="1" applyAlignment="1">
      <alignment horizontal="left"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4" fillId="0" borderId="16" xfId="0" applyFont="1" applyBorder="1" applyAlignment="1">
      <alignment horizontal="left" vertical="center" wrapText="1"/>
    </xf>
    <xf numFmtId="0" fontId="4" fillId="0" borderId="20" xfId="0" applyFont="1" applyBorder="1" applyAlignment="1">
      <alignment horizontal="left" vertical="center" wrapText="1"/>
    </xf>
    <xf numFmtId="0" fontId="4" fillId="0" borderId="8" xfId="0" applyFont="1" applyBorder="1" applyAlignment="1">
      <alignment horizontal="left" vertical="center" wrapText="1"/>
    </xf>
    <xf numFmtId="0" fontId="10" fillId="0" borderId="2"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2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6" fillId="0" borderId="21" xfId="0" applyFont="1" applyBorder="1" applyAlignment="1">
      <alignment horizontal="left" vertical="center" wrapText="1"/>
    </xf>
    <xf numFmtId="0" fontId="4" fillId="0" borderId="16"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8" xfId="0" applyFont="1" applyBorder="1" applyAlignment="1">
      <alignment horizontal="center" vertical="center" wrapText="1"/>
    </xf>
    <xf numFmtId="2" fontId="6" fillId="0" borderId="16" xfId="0" quotePrefix="1" applyNumberFormat="1" applyFont="1" applyBorder="1" applyAlignment="1">
      <alignment horizontal="center" vertical="center" wrapText="1"/>
    </xf>
    <xf numFmtId="2" fontId="6" fillId="0" borderId="20" xfId="0" quotePrefix="1" applyNumberFormat="1" applyFont="1" applyBorder="1" applyAlignment="1">
      <alignment horizontal="center" vertical="center" wrapText="1"/>
    </xf>
    <xf numFmtId="2" fontId="6" fillId="0" borderId="8" xfId="0" quotePrefix="1" applyNumberFormat="1" applyFont="1" applyBorder="1" applyAlignment="1">
      <alignment horizontal="center" vertical="center" wrapText="1"/>
    </xf>
    <xf numFmtId="0" fontId="11" fillId="0" borderId="16" xfId="0" applyFont="1" applyBorder="1" applyAlignment="1">
      <alignment horizontal="left" vertical="center" wrapText="1"/>
    </xf>
    <xf numFmtId="0" fontId="11" fillId="0" borderId="20" xfId="0" applyFont="1" applyBorder="1" applyAlignment="1">
      <alignment horizontal="left" vertical="center" wrapText="1"/>
    </xf>
    <xf numFmtId="0" fontId="11" fillId="0" borderId="8" xfId="0" applyFont="1" applyBorder="1" applyAlignment="1">
      <alignment horizontal="left" vertical="center" wrapText="1"/>
    </xf>
    <xf numFmtId="0" fontId="7" fillId="0" borderId="29" xfId="0" applyFont="1" applyBorder="1" applyAlignment="1">
      <alignment horizontal="left" vertical="center" wrapText="1"/>
    </xf>
    <xf numFmtId="0" fontId="7" fillId="0" borderId="26" xfId="0" applyFont="1" applyBorder="1" applyAlignment="1">
      <alignment horizontal="left" vertical="center" wrapText="1"/>
    </xf>
    <xf numFmtId="0" fontId="7" fillId="0" borderId="30" xfId="0" applyFont="1" applyBorder="1" applyAlignment="1">
      <alignment horizontal="left" vertical="center" wrapText="1"/>
    </xf>
    <xf numFmtId="0" fontId="3" fillId="0" borderId="16"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8" xfId="0" applyFont="1" applyBorder="1" applyAlignment="1">
      <alignment horizontal="center" vertical="center" wrapText="1"/>
    </xf>
    <xf numFmtId="0" fontId="6" fillId="0" borderId="16" xfId="0" applyFont="1" applyBorder="1" applyAlignment="1">
      <alignment horizontal="left" vertical="center" wrapText="1"/>
    </xf>
    <xf numFmtId="0" fontId="6" fillId="0" borderId="20" xfId="0" applyFont="1" applyBorder="1" applyAlignment="1">
      <alignment horizontal="left" vertical="center" wrapText="1"/>
    </xf>
    <xf numFmtId="0" fontId="6" fillId="0" borderId="8" xfId="0" applyFont="1" applyBorder="1" applyAlignment="1">
      <alignment horizontal="left" vertical="center" wrapText="1"/>
    </xf>
    <xf numFmtId="0" fontId="4" fillId="0" borderId="2" xfId="0" applyFont="1" applyBorder="1" applyAlignment="1">
      <alignment horizontal="left" vertical="center" wrapText="1"/>
    </xf>
    <xf numFmtId="0" fontId="4" fillId="0" borderId="21" xfId="0" applyFont="1" applyBorder="1" applyAlignment="1">
      <alignment horizontal="left" vertical="center" wrapText="1"/>
    </xf>
    <xf numFmtId="0" fontId="4" fillId="0" borderId="2" xfId="0" applyFont="1" applyBorder="1" applyAlignment="1">
      <alignment horizontal="center" vertical="center" wrapText="1"/>
    </xf>
    <xf numFmtId="0" fontId="4" fillId="0" borderId="21" xfId="0" applyFont="1" applyBorder="1" applyAlignment="1">
      <alignment horizontal="center" vertical="center" wrapText="1"/>
    </xf>
    <xf numFmtId="43" fontId="4" fillId="0" borderId="2" xfId="2" applyFont="1" applyFill="1" applyBorder="1" applyAlignment="1">
      <alignment horizontal="center" vertical="center" wrapText="1"/>
    </xf>
    <xf numFmtId="43" fontId="4" fillId="0" borderId="21" xfId="2" applyFont="1" applyFill="1" applyBorder="1" applyAlignment="1">
      <alignment horizontal="center" vertical="center" wrapText="1"/>
    </xf>
    <xf numFmtId="2" fontId="5" fillId="0" borderId="16" xfId="0" applyNumberFormat="1" applyFont="1" applyBorder="1" applyAlignment="1">
      <alignment horizontal="left" vertical="center" wrapText="1"/>
    </xf>
    <xf numFmtId="2" fontId="5" fillId="0" borderId="20" xfId="0" applyNumberFormat="1" applyFont="1" applyBorder="1" applyAlignment="1">
      <alignment horizontal="left" vertical="center" wrapText="1"/>
    </xf>
    <xf numFmtId="2" fontId="5" fillId="0" borderId="8" xfId="0" applyNumberFormat="1" applyFont="1" applyBorder="1" applyAlignment="1">
      <alignment horizontal="left" vertical="center" wrapText="1"/>
    </xf>
    <xf numFmtId="0" fontId="7" fillId="0" borderId="32" xfId="0" applyFont="1" applyBorder="1" applyAlignment="1">
      <alignment horizontal="left" vertical="center" wrapText="1"/>
    </xf>
    <xf numFmtId="0" fontId="7" fillId="0" borderId="33" xfId="0" applyFont="1" applyBorder="1" applyAlignment="1">
      <alignment horizontal="left" vertical="center" wrapText="1"/>
    </xf>
    <xf numFmtId="0" fontId="7" fillId="0" borderId="34" xfId="0" applyFont="1" applyBorder="1" applyAlignment="1">
      <alignment horizontal="left" vertical="center" wrapText="1"/>
    </xf>
    <xf numFmtId="0" fontId="12" fillId="0" borderId="16" xfId="0" applyFont="1" applyBorder="1" applyAlignment="1">
      <alignment horizontal="left" vertical="center"/>
    </xf>
    <xf numFmtId="0" fontId="12" fillId="0" borderId="20" xfId="0" applyFont="1" applyBorder="1" applyAlignment="1">
      <alignment horizontal="left" vertical="center"/>
    </xf>
    <xf numFmtId="0" fontId="12" fillId="0" borderId="8" xfId="0" applyFont="1" applyBorder="1" applyAlignment="1">
      <alignment horizontal="left" vertical="center"/>
    </xf>
    <xf numFmtId="0" fontId="5" fillId="0" borderId="2" xfId="0" applyFont="1" applyBorder="1" applyAlignment="1">
      <alignment horizontal="left" vertical="center" wrapText="1"/>
    </xf>
    <xf numFmtId="0" fontId="5" fillId="0" borderId="21" xfId="0" applyFont="1" applyBorder="1" applyAlignment="1">
      <alignment horizontal="left" vertical="center" wrapText="1"/>
    </xf>
    <xf numFmtId="2" fontId="6" fillId="0" borderId="3" xfId="0" applyNumberFormat="1" applyFont="1" applyBorder="1" applyAlignment="1">
      <alignment horizontal="left" vertical="center" wrapText="1"/>
    </xf>
    <xf numFmtId="2" fontId="6" fillId="0" borderId="11" xfId="0" applyNumberFormat="1" applyFont="1" applyBorder="1" applyAlignment="1">
      <alignment horizontal="left" vertical="center" wrapText="1"/>
    </xf>
    <xf numFmtId="2" fontId="6" fillId="0" borderId="23" xfId="0" applyNumberFormat="1" applyFont="1" applyBorder="1" applyAlignment="1">
      <alignment horizontal="left" vertical="center" wrapText="1"/>
    </xf>
    <xf numFmtId="2" fontId="6" fillId="0" borderId="17" xfId="0" applyNumberFormat="1" applyFont="1" applyBorder="1" applyAlignment="1">
      <alignment horizontal="left" vertical="center" wrapText="1"/>
    </xf>
    <xf numFmtId="2" fontId="6" fillId="0" borderId="15" xfId="0" applyNumberFormat="1" applyFont="1" applyBorder="1" applyAlignment="1">
      <alignment horizontal="left" vertical="center" wrapText="1"/>
    </xf>
    <xf numFmtId="2" fontId="6" fillId="0" borderId="18" xfId="0" applyNumberFormat="1" applyFont="1" applyBorder="1" applyAlignment="1">
      <alignment horizontal="left" vertical="center" wrapText="1"/>
    </xf>
    <xf numFmtId="0" fontId="7" fillId="0" borderId="1" xfId="0" applyFont="1" applyBorder="1" applyAlignment="1">
      <alignment horizontal="left" vertical="center" wrapText="1"/>
    </xf>
    <xf numFmtId="0" fontId="6" fillId="0" borderId="27"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8" xfId="0" applyFont="1" applyBorder="1" applyAlignment="1">
      <alignment horizontal="center" vertical="center" wrapText="1"/>
    </xf>
    <xf numFmtId="0" fontId="4" fillId="0" borderId="16" xfId="0" applyFont="1" applyBorder="1" applyAlignment="1">
      <alignment horizontal="right" vertical="center" wrapText="1"/>
    </xf>
    <xf numFmtId="0" fontId="4" fillId="0" borderId="20" xfId="0" applyFont="1" applyBorder="1" applyAlignment="1">
      <alignment horizontal="right" vertical="center" wrapText="1"/>
    </xf>
    <xf numFmtId="0" fontId="4" fillId="0" borderId="8" xfId="0" applyFont="1" applyBorder="1" applyAlignment="1">
      <alignment horizontal="right" vertical="center" wrapText="1"/>
    </xf>
    <xf numFmtId="0" fontId="7" fillId="0" borderId="1" xfId="0" applyFont="1" applyBorder="1" applyAlignment="1">
      <alignment horizontal="left" vertical="top" wrapText="1"/>
    </xf>
    <xf numFmtId="10" fontId="5" fillId="0" borderId="16" xfId="1" applyNumberFormat="1" applyFont="1" applyFill="1" applyBorder="1" applyAlignment="1">
      <alignment horizontal="center" vertical="center" wrapText="1"/>
    </xf>
    <xf numFmtId="10" fontId="5" fillId="0" borderId="20" xfId="1" applyNumberFormat="1" applyFont="1" applyFill="1" applyBorder="1" applyAlignment="1">
      <alignment horizontal="center" vertical="center" wrapText="1"/>
    </xf>
    <xf numFmtId="10" fontId="5" fillId="0" borderId="8" xfId="1" applyNumberFormat="1" applyFont="1" applyFill="1" applyBorder="1" applyAlignment="1">
      <alignment horizontal="center" vertical="center" wrapText="1"/>
    </xf>
    <xf numFmtId="0" fontId="2" fillId="0" borderId="0" xfId="0" applyFont="1" applyAlignment="1">
      <alignment horizontal="left" vertical="center" wrapText="1"/>
    </xf>
    <xf numFmtId="0" fontId="5" fillId="0" borderId="16" xfId="0" applyFont="1" applyBorder="1" applyAlignment="1">
      <alignment horizontal="left" vertical="center" wrapText="1"/>
    </xf>
    <xf numFmtId="0" fontId="5" fillId="0" borderId="20" xfId="0" applyFont="1" applyBorder="1" applyAlignment="1">
      <alignment horizontal="left" vertical="center" wrapText="1"/>
    </xf>
    <xf numFmtId="0" fontId="5" fillId="0" borderId="8" xfId="0" applyFont="1" applyBorder="1" applyAlignment="1">
      <alignment horizontal="left" vertical="center" wrapText="1"/>
    </xf>
    <xf numFmtId="0" fontId="6" fillId="0" borderId="22"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 xfId="0" applyFont="1" applyBorder="1" applyAlignment="1">
      <alignment horizontal="left" vertical="center" wrapText="1"/>
    </xf>
    <xf numFmtId="10" fontId="6" fillId="0" borderId="29" xfId="0" applyNumberFormat="1" applyFont="1" applyBorder="1" applyAlignment="1">
      <alignment horizontal="center" vertical="center" wrapText="1"/>
    </xf>
    <xf numFmtId="0" fontId="6" fillId="0" borderId="26"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0" xfId="0" applyFont="1" applyAlignment="1">
      <alignment horizontal="center" vertical="center" wrapText="1"/>
    </xf>
    <xf numFmtId="0" fontId="6" fillId="0" borderId="31"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10" fontId="6" fillId="0" borderId="22" xfId="0" applyNumberFormat="1" applyFont="1" applyBorder="1" applyAlignment="1">
      <alignment horizontal="center" vertical="center" wrapText="1"/>
    </xf>
  </cellXfs>
  <cellStyles count="5">
    <cellStyle name="Comma 2" xfId="3" xr:uid="{00000000-0005-0000-0000-000001000000}"/>
    <cellStyle name="Comma 2 2" xfId="4" xr:uid="{00000000-0005-0000-0000-000002000000}"/>
    <cellStyle name="Comma 3" xfId="2" xr:uid="{00000000-0005-0000-0000-00002F000000}"/>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E4931-E242-4FF0-ABE6-1A4C27D8CEF6}">
  <dimension ref="A1:N122"/>
  <sheetViews>
    <sheetView zoomScaleNormal="100" workbookViewId="0">
      <selection sqref="A1:B1"/>
    </sheetView>
  </sheetViews>
  <sheetFormatPr defaultColWidth="9.1796875" defaultRowHeight="13" x14ac:dyDescent="0.35"/>
  <cols>
    <col min="1" max="1" width="6.453125" style="15" bestFit="1" customWidth="1"/>
    <col min="2" max="2" width="51.1796875" style="15" bestFit="1" customWidth="1"/>
    <col min="3" max="3" width="42.7265625" style="15" bestFit="1" customWidth="1"/>
    <col min="4" max="4" width="32.7265625" style="15" customWidth="1"/>
    <col min="5" max="5" width="23.453125" style="15" customWidth="1"/>
    <col min="6" max="6" width="25.1796875" style="15" customWidth="1"/>
    <col min="7" max="7" width="13" style="15" customWidth="1"/>
    <col min="8" max="8" width="10.453125" style="15" bestFit="1" customWidth="1"/>
    <col min="9" max="9" width="12.1796875" style="15" bestFit="1" customWidth="1"/>
    <col min="10" max="11" width="6.81640625" style="15" bestFit="1" customWidth="1"/>
    <col min="12" max="12" width="7.1796875" style="15" bestFit="1" customWidth="1"/>
    <col min="13" max="14" width="6.81640625" style="15" bestFit="1" customWidth="1"/>
    <col min="15" max="16384" width="9.1796875" style="15"/>
  </cols>
  <sheetData>
    <row r="1" spans="1:14" x14ac:dyDescent="0.35">
      <c r="A1" s="156" t="s">
        <v>0</v>
      </c>
      <c r="B1" s="156"/>
      <c r="C1" s="14"/>
      <c r="D1" s="1"/>
      <c r="E1" s="14"/>
      <c r="F1" s="14"/>
      <c r="G1" s="14"/>
      <c r="H1" s="14"/>
      <c r="I1" s="14"/>
      <c r="J1" s="14"/>
      <c r="K1" s="14"/>
      <c r="L1" s="14"/>
      <c r="M1" s="14"/>
      <c r="N1" s="14"/>
    </row>
    <row r="2" spans="1:14" x14ac:dyDescent="0.35">
      <c r="A2" s="14"/>
      <c r="B2" s="14"/>
      <c r="C2" s="14"/>
      <c r="D2" s="2"/>
      <c r="E2" s="14"/>
      <c r="F2" s="14"/>
      <c r="G2" s="14"/>
      <c r="H2" s="14"/>
      <c r="I2" s="14"/>
      <c r="J2" s="14"/>
      <c r="K2" s="14"/>
      <c r="L2" s="14"/>
      <c r="M2" s="14"/>
      <c r="N2" s="14"/>
    </row>
    <row r="3" spans="1:14" x14ac:dyDescent="0.35">
      <c r="A3" s="16" t="s">
        <v>1</v>
      </c>
      <c r="B3" s="17" t="s">
        <v>2</v>
      </c>
      <c r="C3" s="116" t="s">
        <v>3</v>
      </c>
      <c r="D3" s="117"/>
      <c r="E3" s="118"/>
      <c r="F3" s="14"/>
      <c r="H3" s="14"/>
      <c r="I3" s="14"/>
      <c r="J3" s="14"/>
      <c r="K3" s="14"/>
      <c r="L3" s="14"/>
      <c r="M3" s="14"/>
      <c r="N3" s="14"/>
    </row>
    <row r="4" spans="1:14" x14ac:dyDescent="0.35">
      <c r="A4" s="14"/>
      <c r="B4" s="14"/>
      <c r="C4" s="14"/>
      <c r="D4" s="3"/>
      <c r="E4" s="14"/>
      <c r="F4" s="14"/>
      <c r="G4" s="14"/>
      <c r="H4" s="14"/>
      <c r="I4" s="14"/>
      <c r="J4" s="14"/>
      <c r="K4" s="14"/>
      <c r="L4" s="14"/>
      <c r="M4" s="14"/>
      <c r="N4" s="14"/>
    </row>
    <row r="5" spans="1:14" x14ac:dyDescent="0.35">
      <c r="A5" s="19">
        <v>1</v>
      </c>
      <c r="B5" s="17" t="s">
        <v>4</v>
      </c>
      <c r="C5" s="157" t="s">
        <v>5</v>
      </c>
      <c r="D5" s="158"/>
      <c r="E5" s="159"/>
      <c r="F5" s="14"/>
      <c r="G5" s="14"/>
      <c r="H5" s="14"/>
      <c r="I5" s="14"/>
      <c r="J5" s="14"/>
      <c r="K5" s="14"/>
      <c r="L5" s="14"/>
      <c r="M5" s="14"/>
      <c r="N5" s="14"/>
    </row>
    <row r="6" spans="1:14" x14ac:dyDescent="0.35">
      <c r="A6" s="20"/>
      <c r="B6" s="76" t="s">
        <v>6</v>
      </c>
      <c r="C6" s="77"/>
      <c r="D6" s="77"/>
      <c r="E6" s="78"/>
      <c r="F6" s="14"/>
      <c r="G6" s="14"/>
      <c r="H6" s="14"/>
      <c r="I6" s="14"/>
      <c r="J6" s="14"/>
      <c r="K6" s="14"/>
      <c r="L6" s="14"/>
      <c r="M6" s="14"/>
      <c r="N6" s="14"/>
    </row>
    <row r="7" spans="1:14" x14ac:dyDescent="0.35">
      <c r="A7" s="20"/>
      <c r="B7" s="21"/>
      <c r="C7" s="14"/>
      <c r="D7" s="3"/>
      <c r="E7" s="14"/>
      <c r="F7" s="14"/>
      <c r="G7" s="14"/>
      <c r="H7" s="14"/>
      <c r="I7" s="14"/>
      <c r="J7" s="14"/>
      <c r="K7" s="14"/>
      <c r="L7" s="14"/>
      <c r="M7" s="14"/>
      <c r="N7" s="14"/>
    </row>
    <row r="8" spans="1:14" x14ac:dyDescent="0.35">
      <c r="A8" s="20">
        <v>2</v>
      </c>
      <c r="B8" s="17" t="s">
        <v>7</v>
      </c>
      <c r="C8" s="81" t="s">
        <v>8</v>
      </c>
      <c r="D8" s="82"/>
      <c r="E8" s="83"/>
      <c r="F8" s="14"/>
      <c r="G8" s="14"/>
      <c r="H8" s="14"/>
      <c r="I8" s="14"/>
      <c r="J8" s="14"/>
      <c r="K8" s="14"/>
      <c r="L8" s="14"/>
      <c r="M8" s="14"/>
      <c r="N8" s="14"/>
    </row>
    <row r="9" spans="1:14" x14ac:dyDescent="0.35">
      <c r="A9" s="20"/>
      <c r="B9" s="76" t="s">
        <v>6</v>
      </c>
      <c r="C9" s="77"/>
      <c r="D9" s="77"/>
      <c r="E9" s="78"/>
      <c r="F9" s="14"/>
      <c r="G9" s="14"/>
      <c r="H9" s="14"/>
      <c r="I9" s="14"/>
      <c r="J9" s="14"/>
      <c r="K9" s="14"/>
      <c r="L9" s="14"/>
      <c r="M9" s="14"/>
      <c r="N9" s="14"/>
    </row>
    <row r="10" spans="1:14" x14ac:dyDescent="0.35">
      <c r="A10" s="20"/>
      <c r="B10" s="21"/>
      <c r="C10" s="14"/>
      <c r="D10" s="3"/>
      <c r="E10" s="14"/>
      <c r="F10" s="14"/>
      <c r="G10" s="14"/>
      <c r="H10" s="14"/>
      <c r="I10" s="14"/>
      <c r="J10" s="14"/>
      <c r="K10" s="14"/>
      <c r="L10" s="14"/>
      <c r="M10" s="14"/>
      <c r="N10" s="14"/>
    </row>
    <row r="11" spans="1:14" ht="28.5" customHeight="1" x14ac:dyDescent="0.35">
      <c r="A11" s="20">
        <v>3</v>
      </c>
      <c r="B11" s="17" t="s">
        <v>9</v>
      </c>
      <c r="C11" s="119" t="s">
        <v>10</v>
      </c>
      <c r="D11" s="120"/>
      <c r="E11" s="121"/>
      <c r="F11" s="14"/>
      <c r="G11" s="14"/>
      <c r="H11" s="14"/>
      <c r="I11" s="14"/>
      <c r="J11" s="14"/>
      <c r="K11" s="14"/>
      <c r="L11" s="14"/>
      <c r="M11" s="14"/>
      <c r="N11" s="14"/>
    </row>
    <row r="12" spans="1:14" x14ac:dyDescent="0.35">
      <c r="A12" s="20"/>
      <c r="B12" s="76" t="s">
        <v>6</v>
      </c>
      <c r="C12" s="77"/>
      <c r="D12" s="77"/>
      <c r="E12" s="78"/>
      <c r="F12" s="14"/>
      <c r="G12" s="14"/>
      <c r="H12" s="14"/>
      <c r="I12" s="14"/>
      <c r="J12" s="14"/>
      <c r="K12" s="14"/>
      <c r="L12" s="14"/>
      <c r="M12" s="14"/>
      <c r="N12" s="14"/>
    </row>
    <row r="13" spans="1:14" x14ac:dyDescent="0.35">
      <c r="A13" s="20"/>
      <c r="B13" s="21"/>
      <c r="C13" s="14"/>
      <c r="D13" s="3"/>
      <c r="E13" s="14"/>
      <c r="F13" s="14"/>
      <c r="G13" s="14"/>
      <c r="H13" s="14"/>
      <c r="I13" s="14"/>
      <c r="J13" s="14"/>
      <c r="K13" s="14"/>
      <c r="L13" s="14"/>
      <c r="M13" s="14"/>
      <c r="N13" s="14"/>
    </row>
    <row r="14" spans="1:14" ht="53.5" customHeight="1" x14ac:dyDescent="0.35">
      <c r="A14" s="20">
        <v>4</v>
      </c>
      <c r="B14" s="17" t="s">
        <v>11</v>
      </c>
      <c r="C14" s="119" t="s">
        <v>12</v>
      </c>
      <c r="D14" s="120"/>
      <c r="E14" s="121"/>
      <c r="F14" s="22"/>
      <c r="G14" s="14"/>
      <c r="H14" s="14"/>
      <c r="I14" s="14"/>
      <c r="J14" s="14"/>
      <c r="K14" s="14"/>
      <c r="L14" s="14"/>
      <c r="M14" s="14"/>
      <c r="N14" s="14"/>
    </row>
    <row r="15" spans="1:14" x14ac:dyDescent="0.35">
      <c r="A15" s="20"/>
      <c r="B15" s="76" t="s">
        <v>13</v>
      </c>
      <c r="C15" s="77"/>
      <c r="D15" s="77"/>
      <c r="E15" s="78"/>
      <c r="F15" s="22"/>
      <c r="G15" s="14"/>
      <c r="H15" s="14"/>
      <c r="I15" s="14"/>
      <c r="J15" s="14"/>
      <c r="K15" s="14"/>
      <c r="L15" s="14"/>
      <c r="M15" s="14"/>
      <c r="N15" s="14"/>
    </row>
    <row r="16" spans="1:14" x14ac:dyDescent="0.35">
      <c r="A16" s="20"/>
      <c r="B16" s="14"/>
      <c r="C16" s="14"/>
      <c r="D16" s="3"/>
      <c r="E16" s="14"/>
      <c r="F16" s="14"/>
      <c r="G16" s="14"/>
      <c r="H16" s="14"/>
      <c r="I16" s="14"/>
      <c r="J16" s="14"/>
      <c r="K16" s="14"/>
      <c r="L16" s="14"/>
      <c r="M16" s="14"/>
      <c r="N16" s="14"/>
    </row>
    <row r="17" spans="1:14" x14ac:dyDescent="0.35">
      <c r="A17" s="20">
        <v>5</v>
      </c>
      <c r="B17" s="92" t="s">
        <v>14</v>
      </c>
      <c r="C17" s="93"/>
      <c r="D17" s="93"/>
      <c r="E17" s="94"/>
      <c r="F17" s="21"/>
      <c r="G17" s="21"/>
      <c r="H17" s="21"/>
      <c r="I17" s="21"/>
      <c r="J17" s="24"/>
      <c r="K17" s="24"/>
      <c r="L17" s="24"/>
      <c r="M17" s="24"/>
      <c r="N17" s="24"/>
    </row>
    <row r="18" spans="1:14" x14ac:dyDescent="0.35">
      <c r="A18" s="20"/>
      <c r="B18" s="17" t="s">
        <v>15</v>
      </c>
      <c r="C18" s="153" t="s">
        <v>16</v>
      </c>
      <c r="D18" s="154"/>
      <c r="E18" s="155"/>
      <c r="F18" s="22"/>
      <c r="G18" s="24"/>
      <c r="H18" s="25"/>
      <c r="I18" s="24"/>
      <c r="J18" s="24"/>
      <c r="K18" s="24"/>
      <c r="L18" s="24"/>
      <c r="M18" s="24"/>
      <c r="N18" s="24"/>
    </row>
    <row r="19" spans="1:14" ht="26" x14ac:dyDescent="0.35">
      <c r="A19" s="20"/>
      <c r="B19" s="23" t="s">
        <v>17</v>
      </c>
      <c r="C19" s="164">
        <v>4.7000000000000002E-3</v>
      </c>
      <c r="D19" s="165"/>
      <c r="E19" s="166"/>
      <c r="F19" s="26"/>
      <c r="G19" s="24"/>
      <c r="H19" s="14"/>
      <c r="I19" s="24"/>
      <c r="J19" s="24"/>
      <c r="K19" s="24"/>
      <c r="L19" s="24"/>
      <c r="M19" s="24"/>
      <c r="N19" s="24"/>
    </row>
    <row r="20" spans="1:14" x14ac:dyDescent="0.35">
      <c r="A20" s="20"/>
      <c r="B20" s="23" t="s">
        <v>18</v>
      </c>
      <c r="C20" s="164">
        <v>4.7999999999999996E-3</v>
      </c>
      <c r="D20" s="165"/>
      <c r="E20" s="166"/>
      <c r="F20" s="26"/>
      <c r="G20" s="24"/>
      <c r="H20" s="24"/>
      <c r="I20" s="24"/>
      <c r="J20" s="24"/>
      <c r="K20" s="24"/>
      <c r="L20" s="24"/>
      <c r="M20" s="24"/>
      <c r="N20" s="24"/>
    </row>
    <row r="21" spans="1:14" x14ac:dyDescent="0.35">
      <c r="A21" s="20"/>
      <c r="B21" s="27" t="s">
        <v>19</v>
      </c>
      <c r="C21" s="146" t="s">
        <v>20</v>
      </c>
      <c r="D21" s="147"/>
      <c r="E21" s="148"/>
      <c r="F21" s="26"/>
      <c r="G21" s="24"/>
      <c r="H21" s="24"/>
      <c r="I21" s="24"/>
      <c r="J21" s="24"/>
      <c r="K21" s="24"/>
      <c r="L21" s="24"/>
      <c r="M21" s="24"/>
      <c r="N21" s="24"/>
    </row>
    <row r="22" spans="1:14" x14ac:dyDescent="0.35">
      <c r="A22" s="20"/>
      <c r="B22" s="28" t="s">
        <v>21</v>
      </c>
      <c r="C22" s="86" t="s">
        <v>22</v>
      </c>
      <c r="D22" s="87"/>
      <c r="E22" s="88"/>
      <c r="F22" s="26"/>
      <c r="G22" s="24"/>
      <c r="H22" s="24"/>
      <c r="I22" s="24"/>
      <c r="J22" s="24"/>
      <c r="K22" s="24"/>
      <c r="L22" s="24"/>
      <c r="M22" s="24"/>
      <c r="N22" s="24"/>
    </row>
    <row r="23" spans="1:14" ht="26.25" customHeight="1" x14ac:dyDescent="0.35">
      <c r="A23" s="20"/>
      <c r="B23" s="152" t="s">
        <v>23</v>
      </c>
      <c r="C23" s="152"/>
      <c r="D23" s="152"/>
      <c r="E23" s="152"/>
      <c r="F23" s="26"/>
      <c r="G23" s="24"/>
      <c r="H23" s="24"/>
      <c r="I23" s="24"/>
      <c r="J23" s="24"/>
      <c r="K23" s="24"/>
      <c r="L23" s="24"/>
      <c r="M23" s="24"/>
      <c r="N23" s="24"/>
    </row>
    <row r="24" spans="1:14" x14ac:dyDescent="0.35">
      <c r="A24" s="20"/>
      <c r="B24" s="26"/>
      <c r="C24" s="26"/>
      <c r="D24" s="4"/>
      <c r="E24" s="26"/>
      <c r="F24" s="26"/>
      <c r="G24" s="24"/>
      <c r="H24" s="24"/>
      <c r="I24" s="24"/>
      <c r="J24" s="24"/>
      <c r="K24" s="24"/>
      <c r="L24" s="24"/>
      <c r="M24" s="24"/>
      <c r="N24" s="24"/>
    </row>
    <row r="25" spans="1:14" x14ac:dyDescent="0.35">
      <c r="A25" s="20">
        <v>6</v>
      </c>
      <c r="B25" s="92" t="s">
        <v>24</v>
      </c>
      <c r="C25" s="93"/>
      <c r="D25" s="93"/>
      <c r="E25" s="94"/>
      <c r="F25" s="21"/>
      <c r="G25" s="21"/>
      <c r="H25" s="24"/>
      <c r="I25" s="21"/>
      <c r="J25" s="21"/>
      <c r="K25" s="14"/>
      <c r="L25" s="14"/>
      <c r="M25" s="14"/>
      <c r="N25" s="14"/>
    </row>
    <row r="26" spans="1:14" x14ac:dyDescent="0.35">
      <c r="A26" s="20"/>
      <c r="B26" s="149" t="s">
        <v>25</v>
      </c>
      <c r="C26" s="150"/>
      <c r="D26" s="150"/>
      <c r="E26" s="151"/>
      <c r="F26" s="26"/>
      <c r="G26" s="14"/>
      <c r="H26" s="14"/>
      <c r="I26" s="14"/>
      <c r="J26" s="14"/>
      <c r="K26" s="14"/>
      <c r="L26" s="14"/>
      <c r="M26" s="14"/>
      <c r="N26" s="14"/>
    </row>
    <row r="27" spans="1:14" x14ac:dyDescent="0.35">
      <c r="A27" s="20"/>
      <c r="B27" s="28" t="s">
        <v>26</v>
      </c>
      <c r="C27" s="29" t="s">
        <v>27</v>
      </c>
      <c r="D27" s="5" t="s">
        <v>28</v>
      </c>
      <c r="E27" s="29" t="s">
        <v>29</v>
      </c>
      <c r="F27" s="26"/>
      <c r="G27" s="14"/>
      <c r="H27" s="14"/>
      <c r="I27" s="14"/>
      <c r="J27" s="14"/>
      <c r="K27" s="14"/>
      <c r="L27" s="14"/>
      <c r="M27" s="14"/>
      <c r="N27" s="14"/>
    </row>
    <row r="28" spans="1:14" x14ac:dyDescent="0.35">
      <c r="A28" s="20"/>
      <c r="B28" s="30" t="s">
        <v>30</v>
      </c>
      <c r="C28" s="31">
        <v>25766.19</v>
      </c>
      <c r="D28" s="98" t="s">
        <v>31</v>
      </c>
      <c r="E28" s="98" t="s">
        <v>22</v>
      </c>
      <c r="F28" s="26"/>
      <c r="G28" s="14"/>
      <c r="H28" s="14"/>
      <c r="I28" s="14"/>
      <c r="J28" s="14"/>
      <c r="K28" s="14"/>
      <c r="L28" s="14"/>
      <c r="M28" s="14"/>
      <c r="N28" s="14"/>
    </row>
    <row r="29" spans="1:14" x14ac:dyDescent="0.35">
      <c r="A29" s="20"/>
      <c r="B29" s="30" t="s">
        <v>32</v>
      </c>
      <c r="C29" s="31">
        <v>1506.17</v>
      </c>
      <c r="D29" s="99"/>
      <c r="E29" s="99"/>
      <c r="F29" s="26"/>
      <c r="G29" s="14"/>
      <c r="H29" s="14"/>
      <c r="I29" s="14"/>
      <c r="J29" s="14"/>
      <c r="K29" s="14"/>
      <c r="L29" s="14"/>
      <c r="M29" s="14"/>
      <c r="N29" s="14"/>
    </row>
    <row r="30" spans="1:14" x14ac:dyDescent="0.35">
      <c r="A30" s="20"/>
      <c r="B30" s="30" t="s">
        <v>33</v>
      </c>
      <c r="C30" s="31">
        <v>1071.5999999999999</v>
      </c>
      <c r="D30" s="99"/>
      <c r="E30" s="99"/>
      <c r="F30" s="26"/>
      <c r="G30" s="14"/>
      <c r="H30" s="14"/>
      <c r="I30" s="14"/>
      <c r="J30" s="14"/>
      <c r="K30" s="14"/>
      <c r="L30" s="14"/>
      <c r="M30" s="14"/>
      <c r="N30" s="14"/>
    </row>
    <row r="31" spans="1:14" x14ac:dyDescent="0.35">
      <c r="A31" s="20"/>
      <c r="B31" s="30" t="s">
        <v>34</v>
      </c>
      <c r="C31" s="31">
        <v>4500.67</v>
      </c>
      <c r="D31" s="100"/>
      <c r="E31" s="100"/>
      <c r="F31" s="26"/>
      <c r="G31" s="14"/>
      <c r="H31" s="14"/>
      <c r="I31" s="14"/>
      <c r="J31" s="14"/>
      <c r="K31" s="14"/>
      <c r="L31" s="14"/>
      <c r="M31" s="14"/>
      <c r="N31" s="14"/>
    </row>
    <row r="32" spans="1:14" x14ac:dyDescent="0.35">
      <c r="A32" s="20"/>
      <c r="B32" s="76" t="s">
        <v>35</v>
      </c>
      <c r="C32" s="77"/>
      <c r="D32" s="77"/>
      <c r="E32" s="78"/>
      <c r="F32" s="26"/>
      <c r="G32" s="14"/>
      <c r="H32" s="14"/>
      <c r="I32" s="14"/>
      <c r="J32" s="14"/>
      <c r="K32" s="14"/>
      <c r="L32" s="14"/>
      <c r="M32" s="14"/>
      <c r="N32" s="14"/>
    </row>
    <row r="33" spans="1:14" x14ac:dyDescent="0.35">
      <c r="A33" s="20"/>
      <c r="B33" s="24"/>
      <c r="C33" s="26"/>
      <c r="D33" s="4"/>
      <c r="E33" s="26"/>
      <c r="F33" s="26"/>
      <c r="G33" s="14"/>
      <c r="H33" s="14"/>
      <c r="I33" s="14"/>
      <c r="J33" s="14"/>
      <c r="K33" s="14"/>
      <c r="L33" s="14"/>
      <c r="M33" s="14"/>
      <c r="N33" s="14"/>
    </row>
    <row r="34" spans="1:14" ht="23.25" customHeight="1" x14ac:dyDescent="0.35">
      <c r="A34" s="20">
        <v>7</v>
      </c>
      <c r="B34" s="92" t="s">
        <v>36</v>
      </c>
      <c r="C34" s="93"/>
      <c r="D34" s="93"/>
      <c r="E34" s="94"/>
      <c r="F34" s="21"/>
      <c r="G34" s="21"/>
      <c r="H34" s="21"/>
      <c r="I34" s="21"/>
      <c r="J34" s="21"/>
      <c r="K34" s="14"/>
      <c r="L34" s="14"/>
      <c r="M34" s="14"/>
      <c r="N34" s="14"/>
    </row>
    <row r="35" spans="1:14" x14ac:dyDescent="0.35">
      <c r="A35" s="20"/>
      <c r="B35" s="28" t="s">
        <v>37</v>
      </c>
      <c r="C35" s="86" t="s">
        <v>38</v>
      </c>
      <c r="D35" s="87"/>
      <c r="E35" s="88"/>
      <c r="F35" s="26"/>
      <c r="G35" s="14"/>
      <c r="H35" s="14"/>
      <c r="I35" s="14"/>
      <c r="J35" s="14"/>
      <c r="K35" s="14"/>
      <c r="L35" s="14"/>
      <c r="M35" s="14"/>
      <c r="N35" s="14"/>
    </row>
    <row r="36" spans="1:14" x14ac:dyDescent="0.35">
      <c r="A36" s="20"/>
      <c r="B36" s="28" t="s">
        <v>39</v>
      </c>
      <c r="C36" s="86" t="s">
        <v>20</v>
      </c>
      <c r="D36" s="87"/>
      <c r="E36" s="88"/>
      <c r="F36" s="24"/>
      <c r="G36" s="14"/>
      <c r="H36" s="14"/>
      <c r="I36" s="14"/>
      <c r="J36" s="14"/>
      <c r="K36" s="14"/>
      <c r="L36" s="14"/>
      <c r="M36" s="14"/>
      <c r="N36" s="14"/>
    </row>
    <row r="37" spans="1:14" x14ac:dyDescent="0.35">
      <c r="A37" s="20"/>
      <c r="B37" s="28" t="s">
        <v>40</v>
      </c>
      <c r="C37" s="86" t="s">
        <v>22</v>
      </c>
      <c r="D37" s="87"/>
      <c r="E37" s="88"/>
      <c r="F37" s="24"/>
      <c r="G37" s="14"/>
      <c r="H37" s="14"/>
      <c r="I37" s="14"/>
      <c r="J37" s="14"/>
      <c r="K37" s="14"/>
      <c r="L37" s="14"/>
      <c r="M37" s="14"/>
      <c r="N37" s="14"/>
    </row>
    <row r="38" spans="1:14" x14ac:dyDescent="0.35">
      <c r="A38" s="20"/>
      <c r="B38" s="14"/>
      <c r="C38" s="24"/>
      <c r="D38" s="6"/>
      <c r="E38" s="24"/>
      <c r="F38" s="24"/>
      <c r="G38" s="14"/>
      <c r="H38" s="14"/>
      <c r="I38" s="14"/>
      <c r="J38" s="14"/>
      <c r="K38" s="14"/>
      <c r="L38" s="14"/>
      <c r="M38" s="14"/>
      <c r="N38" s="14"/>
    </row>
    <row r="39" spans="1:14" x14ac:dyDescent="0.35">
      <c r="A39" s="20">
        <v>8</v>
      </c>
      <c r="B39" s="92" t="s">
        <v>41</v>
      </c>
      <c r="C39" s="93"/>
      <c r="D39" s="93"/>
      <c r="E39" s="94"/>
      <c r="F39" s="21"/>
      <c r="G39" s="21"/>
      <c r="H39" s="21"/>
      <c r="I39" s="21"/>
      <c r="J39" s="21"/>
      <c r="K39" s="14"/>
      <c r="L39" s="14"/>
      <c r="M39" s="14"/>
      <c r="N39" s="14"/>
    </row>
    <row r="40" spans="1:14" x14ac:dyDescent="0.35">
      <c r="A40" s="20"/>
      <c r="B40" s="23" t="s">
        <v>42</v>
      </c>
      <c r="C40" s="28" t="s">
        <v>43</v>
      </c>
      <c r="D40" s="28" t="s">
        <v>44</v>
      </c>
      <c r="E40" s="28" t="s">
        <v>45</v>
      </c>
      <c r="F40" s="21"/>
      <c r="G40" s="21"/>
      <c r="H40" s="21"/>
      <c r="I40" s="21"/>
      <c r="J40" s="21"/>
      <c r="K40" s="14"/>
      <c r="L40" s="14"/>
      <c r="M40" s="14"/>
      <c r="N40" s="14"/>
    </row>
    <row r="41" spans="1:14" ht="13" customHeight="1" x14ac:dyDescent="0.35">
      <c r="A41" s="20"/>
      <c r="B41" s="23" t="s">
        <v>46</v>
      </c>
      <c r="C41" s="30" t="s">
        <v>47</v>
      </c>
      <c r="D41" s="30" t="s">
        <v>48</v>
      </c>
      <c r="E41" s="32">
        <v>46031</v>
      </c>
      <c r="F41" s="21"/>
      <c r="G41" s="14"/>
      <c r="H41" s="14"/>
      <c r="I41" s="14"/>
      <c r="J41" s="14"/>
      <c r="K41" s="14"/>
      <c r="L41" s="14"/>
      <c r="M41" s="14"/>
      <c r="N41" s="14"/>
    </row>
    <row r="42" spans="1:14" ht="13" customHeight="1" x14ac:dyDescent="0.35">
      <c r="A42" s="20"/>
      <c r="B42" s="23"/>
      <c r="C42" s="30" t="s">
        <v>49</v>
      </c>
      <c r="D42" s="30" t="s">
        <v>48</v>
      </c>
      <c r="E42" s="32">
        <v>46031</v>
      </c>
      <c r="F42" s="21"/>
      <c r="G42" s="14"/>
      <c r="H42" s="14"/>
      <c r="I42" s="14"/>
      <c r="J42" s="14"/>
      <c r="K42" s="14"/>
      <c r="L42" s="14"/>
      <c r="M42" s="14"/>
      <c r="N42" s="14"/>
    </row>
    <row r="43" spans="1:14" x14ac:dyDescent="0.35">
      <c r="A43" s="20"/>
      <c r="B43" s="28" t="s">
        <v>39</v>
      </c>
      <c r="C43" s="86" t="s">
        <v>20</v>
      </c>
      <c r="D43" s="87"/>
      <c r="E43" s="88"/>
      <c r="F43" s="24"/>
      <c r="G43" s="14"/>
      <c r="H43" s="14"/>
      <c r="I43" s="14"/>
      <c r="J43" s="14"/>
      <c r="K43" s="14"/>
      <c r="L43" s="14"/>
      <c r="M43" s="14"/>
      <c r="N43" s="14"/>
    </row>
    <row r="44" spans="1:14" x14ac:dyDescent="0.35">
      <c r="A44" s="20"/>
      <c r="B44" s="28" t="s">
        <v>40</v>
      </c>
      <c r="C44" s="86" t="s">
        <v>22</v>
      </c>
      <c r="D44" s="87"/>
      <c r="E44" s="88"/>
      <c r="F44" s="24"/>
      <c r="G44" s="14"/>
      <c r="H44" s="14"/>
      <c r="I44" s="14"/>
      <c r="J44" s="14"/>
      <c r="K44" s="14"/>
      <c r="L44" s="14"/>
      <c r="M44" s="14"/>
      <c r="N44" s="14"/>
    </row>
    <row r="45" spans="1:14" x14ac:dyDescent="0.35">
      <c r="A45" s="20"/>
      <c r="B45" s="76" t="s">
        <v>50</v>
      </c>
      <c r="C45" s="77"/>
      <c r="D45" s="77"/>
      <c r="E45" s="78"/>
      <c r="F45" s="24"/>
      <c r="G45" s="14"/>
      <c r="H45" s="14"/>
      <c r="I45" s="14"/>
      <c r="J45" s="14"/>
      <c r="K45" s="14"/>
      <c r="L45" s="14"/>
      <c r="M45" s="14"/>
      <c r="N45" s="14"/>
    </row>
    <row r="46" spans="1:14" x14ac:dyDescent="0.35">
      <c r="A46" s="16"/>
      <c r="B46" s="14"/>
      <c r="C46" s="14"/>
      <c r="D46" s="7"/>
      <c r="E46" s="24"/>
      <c r="F46" s="14"/>
      <c r="G46" s="14"/>
      <c r="H46" s="14"/>
      <c r="I46" s="14"/>
      <c r="J46" s="14"/>
      <c r="K46" s="14"/>
      <c r="L46" s="14"/>
      <c r="M46" s="14"/>
      <c r="N46" s="14"/>
    </row>
    <row r="47" spans="1:14" x14ac:dyDescent="0.35">
      <c r="A47" s="33">
        <v>9</v>
      </c>
      <c r="B47" s="92" t="s">
        <v>51</v>
      </c>
      <c r="C47" s="93"/>
      <c r="D47" s="93"/>
      <c r="E47" s="94"/>
      <c r="F47" s="34"/>
      <c r="G47" s="21"/>
      <c r="H47" s="21"/>
      <c r="I47" s="21"/>
      <c r="J47" s="14"/>
      <c r="K47" s="14"/>
      <c r="L47" s="14"/>
      <c r="M47" s="14"/>
      <c r="N47" s="14"/>
    </row>
    <row r="48" spans="1:14" ht="26" x14ac:dyDescent="0.35">
      <c r="A48" s="33"/>
      <c r="B48" s="18" t="s">
        <v>52</v>
      </c>
      <c r="C48" s="35" t="s">
        <v>53</v>
      </c>
      <c r="D48" s="13" t="s">
        <v>54</v>
      </c>
      <c r="E48" s="35" t="s">
        <v>55</v>
      </c>
      <c r="F48" s="14"/>
      <c r="G48" s="14"/>
      <c r="H48" s="14"/>
      <c r="I48" s="14"/>
      <c r="J48" s="14"/>
      <c r="K48" s="14"/>
      <c r="L48" s="14"/>
      <c r="M48" s="14"/>
      <c r="N48" s="14"/>
    </row>
    <row r="49" spans="1:14" ht="167.25" customHeight="1" x14ac:dyDescent="0.35">
      <c r="A49" s="36"/>
      <c r="B49" s="37" t="s">
        <v>56</v>
      </c>
      <c r="C49" s="37" t="s">
        <v>57</v>
      </c>
      <c r="D49" s="38" t="s">
        <v>58</v>
      </c>
      <c r="E49" s="38" t="s">
        <v>59</v>
      </c>
      <c r="F49" s="14"/>
      <c r="G49" s="14"/>
      <c r="H49" s="14"/>
      <c r="I49" s="14"/>
      <c r="J49" s="14"/>
      <c r="K49" s="14"/>
      <c r="L49" s="14"/>
      <c r="M49" s="14"/>
      <c r="N49" s="14"/>
    </row>
    <row r="50" spans="1:14" ht="13" customHeight="1" x14ac:dyDescent="0.35">
      <c r="A50" s="39"/>
      <c r="B50" s="145" t="s">
        <v>60</v>
      </c>
      <c r="C50" s="145"/>
      <c r="D50" s="145"/>
      <c r="E50" s="145"/>
      <c r="F50" s="26"/>
      <c r="G50" s="26"/>
      <c r="H50" s="26"/>
      <c r="I50" s="14"/>
      <c r="J50" s="14"/>
      <c r="K50" s="14"/>
      <c r="L50" s="14"/>
      <c r="M50" s="14"/>
      <c r="N50" s="14"/>
    </row>
    <row r="51" spans="1:14" x14ac:dyDescent="0.35">
      <c r="A51" s="40"/>
      <c r="B51" s="134" t="s">
        <v>61</v>
      </c>
      <c r="C51" s="135"/>
      <c r="D51" s="135"/>
      <c r="E51" s="136"/>
      <c r="F51" s="26"/>
      <c r="G51" s="26"/>
      <c r="H51" s="26"/>
      <c r="I51" s="26"/>
      <c r="J51" s="14"/>
      <c r="K51" s="14"/>
      <c r="L51" s="14"/>
      <c r="M51" s="14"/>
      <c r="N51" s="14"/>
    </row>
    <row r="52" spans="1:14" x14ac:dyDescent="0.35">
      <c r="A52" s="40"/>
      <c r="B52" s="41"/>
      <c r="C52" s="42"/>
      <c r="D52" s="42"/>
      <c r="E52" s="43"/>
      <c r="F52" s="26"/>
      <c r="G52" s="26"/>
      <c r="H52" s="26"/>
      <c r="I52" s="26"/>
      <c r="J52" s="14"/>
      <c r="K52" s="14"/>
      <c r="L52" s="14"/>
      <c r="M52" s="14"/>
      <c r="N52" s="14"/>
    </row>
    <row r="53" spans="1:14" x14ac:dyDescent="0.35">
      <c r="A53" s="33">
        <v>10</v>
      </c>
      <c r="B53" s="92" t="s">
        <v>62</v>
      </c>
      <c r="C53" s="93"/>
      <c r="D53" s="93"/>
      <c r="E53" s="94"/>
      <c r="F53" s="26"/>
      <c r="G53" s="26"/>
      <c r="H53" s="26"/>
      <c r="I53" s="14"/>
      <c r="J53" s="14"/>
      <c r="K53" s="14"/>
      <c r="L53" s="14"/>
      <c r="M53" s="14"/>
      <c r="N53" s="14"/>
    </row>
    <row r="54" spans="1:14" x14ac:dyDescent="0.35">
      <c r="A54" s="36"/>
      <c r="B54" s="137" t="s">
        <v>63</v>
      </c>
      <c r="C54" s="139" t="s">
        <v>57</v>
      </c>
      <c r="D54" s="140"/>
      <c r="E54" s="141"/>
      <c r="F54" s="14"/>
      <c r="G54" s="14"/>
      <c r="H54" s="14"/>
      <c r="I54" s="14"/>
      <c r="J54" s="14"/>
      <c r="K54" s="44"/>
      <c r="L54" s="14"/>
      <c r="M54" s="14"/>
      <c r="N54" s="14"/>
    </row>
    <row r="55" spans="1:14" ht="46" customHeight="1" x14ac:dyDescent="0.35">
      <c r="A55" s="36"/>
      <c r="B55" s="138"/>
      <c r="C55" s="142"/>
      <c r="D55" s="143"/>
      <c r="E55" s="144"/>
      <c r="F55" s="14"/>
      <c r="G55" s="14"/>
      <c r="H55" s="14"/>
      <c r="I55" s="14"/>
      <c r="J55" s="14"/>
      <c r="K55" s="44"/>
      <c r="L55" s="14"/>
      <c r="M55" s="14"/>
      <c r="N55" s="14"/>
    </row>
    <row r="56" spans="1:14" ht="52.5" customHeight="1" x14ac:dyDescent="0.35">
      <c r="A56" s="33"/>
      <c r="B56" s="45" t="s">
        <v>64</v>
      </c>
      <c r="C56" s="128" t="s">
        <v>58</v>
      </c>
      <c r="D56" s="129"/>
      <c r="E56" s="130"/>
      <c r="F56" s="14"/>
      <c r="G56" s="14"/>
      <c r="H56" s="14"/>
      <c r="I56" s="14"/>
      <c r="J56" s="14"/>
      <c r="K56" s="14"/>
      <c r="L56" s="14"/>
      <c r="M56" s="14"/>
      <c r="N56" s="14"/>
    </row>
    <row r="57" spans="1:14" ht="65.150000000000006" customHeight="1" x14ac:dyDescent="0.35">
      <c r="A57" s="36"/>
      <c r="B57" s="45" t="s">
        <v>65</v>
      </c>
      <c r="C57" s="128" t="s">
        <v>59</v>
      </c>
      <c r="D57" s="129"/>
      <c r="E57" s="130"/>
      <c r="F57" s="14"/>
      <c r="G57" s="14"/>
      <c r="H57" s="14"/>
      <c r="I57" s="14"/>
      <c r="J57" s="14"/>
      <c r="K57" s="46"/>
      <c r="L57" s="14"/>
      <c r="M57" s="14"/>
      <c r="N57" s="14"/>
    </row>
    <row r="58" spans="1:14" ht="12.75" customHeight="1" x14ac:dyDescent="0.35">
      <c r="A58" s="36"/>
      <c r="B58" s="131" t="s">
        <v>60</v>
      </c>
      <c r="C58" s="132"/>
      <c r="D58" s="132"/>
      <c r="E58" s="133"/>
      <c r="F58" s="14"/>
      <c r="G58" s="14"/>
      <c r="H58" s="14"/>
      <c r="I58" s="14"/>
      <c r="J58" s="14"/>
      <c r="K58" s="46"/>
      <c r="L58" s="14"/>
      <c r="M58" s="14"/>
      <c r="N58" s="14"/>
    </row>
    <row r="59" spans="1:14" x14ac:dyDescent="0.35">
      <c r="A59" s="47" t="s">
        <v>66</v>
      </c>
      <c r="B59" s="134" t="s">
        <v>61</v>
      </c>
      <c r="C59" s="135"/>
      <c r="D59" s="135"/>
      <c r="E59" s="136"/>
    </row>
    <row r="60" spans="1:14" x14ac:dyDescent="0.35">
      <c r="A60" s="48"/>
      <c r="B60" s="49"/>
      <c r="C60" s="50"/>
      <c r="D60" s="8"/>
      <c r="E60" s="50"/>
      <c r="F60" s="50"/>
      <c r="G60" s="14"/>
      <c r="H60" s="14"/>
      <c r="I60" s="14"/>
      <c r="J60" s="14"/>
      <c r="K60" s="14"/>
      <c r="L60" s="14"/>
      <c r="M60" s="14"/>
      <c r="N60" s="14"/>
    </row>
    <row r="61" spans="1:14" x14ac:dyDescent="0.35">
      <c r="A61" s="20">
        <v>11</v>
      </c>
      <c r="B61" s="17" t="s">
        <v>67</v>
      </c>
      <c r="C61" s="119"/>
      <c r="D61" s="120"/>
      <c r="E61" s="121"/>
      <c r="F61" s="21"/>
      <c r="G61" s="21"/>
      <c r="H61" s="51"/>
      <c r="I61" s="21"/>
      <c r="J61" s="21"/>
      <c r="K61" s="14"/>
      <c r="L61" s="14"/>
      <c r="M61" s="14"/>
      <c r="N61" s="14"/>
    </row>
    <row r="62" spans="1:14" x14ac:dyDescent="0.35">
      <c r="A62" s="20"/>
      <c r="B62" s="52" t="s">
        <v>68</v>
      </c>
      <c r="C62" s="167" t="s">
        <v>69</v>
      </c>
      <c r="D62" s="168"/>
      <c r="E62" s="169"/>
      <c r="F62" s="21"/>
      <c r="G62" s="21"/>
      <c r="H62" s="51"/>
      <c r="I62" s="21"/>
      <c r="J62" s="21"/>
      <c r="K62" s="14"/>
      <c r="L62" s="14"/>
      <c r="M62" s="14"/>
      <c r="N62" s="14"/>
    </row>
    <row r="63" spans="1:14" ht="26" x14ac:dyDescent="0.35">
      <c r="A63" s="20"/>
      <c r="B63" s="52" t="s">
        <v>70</v>
      </c>
      <c r="C63" s="170"/>
      <c r="D63" s="171"/>
      <c r="E63" s="172"/>
      <c r="F63" s="21"/>
      <c r="G63" s="21"/>
      <c r="H63" s="51"/>
      <c r="I63" s="21"/>
      <c r="J63" s="21"/>
      <c r="K63" s="14"/>
      <c r="L63" s="14"/>
      <c r="M63" s="14"/>
      <c r="N63" s="14"/>
    </row>
    <row r="64" spans="1:14" ht="26" x14ac:dyDescent="0.35">
      <c r="A64" s="20"/>
      <c r="B64" s="52" t="s">
        <v>71</v>
      </c>
      <c r="C64" s="173"/>
      <c r="D64" s="174"/>
      <c r="E64" s="175"/>
      <c r="F64" s="21"/>
      <c r="G64" s="21"/>
      <c r="H64" s="51"/>
      <c r="I64" s="21"/>
      <c r="J64" s="21"/>
      <c r="K64" s="14"/>
      <c r="L64" s="14"/>
      <c r="M64" s="14"/>
      <c r="N64" s="14"/>
    </row>
    <row r="65" spans="1:14" x14ac:dyDescent="0.35">
      <c r="A65" s="20"/>
      <c r="B65" s="163" t="s">
        <v>72</v>
      </c>
      <c r="C65" s="163"/>
      <c r="D65" s="163"/>
      <c r="E65" s="163"/>
      <c r="F65" s="26"/>
      <c r="G65" s="26"/>
      <c r="H65" s="54"/>
      <c r="I65" s="54"/>
      <c r="J65" s="26"/>
      <c r="K65" s="14"/>
      <c r="L65" s="14"/>
      <c r="M65" s="14"/>
      <c r="N65" s="14"/>
    </row>
    <row r="66" spans="1:14" x14ac:dyDescent="0.35">
      <c r="A66" s="20"/>
      <c r="B66" s="53"/>
      <c r="C66" s="26"/>
      <c r="D66" s="4"/>
      <c r="E66" s="26"/>
      <c r="F66" s="26"/>
      <c r="G66" s="26"/>
      <c r="H66" s="54"/>
      <c r="I66" s="54"/>
      <c r="J66" s="26"/>
      <c r="K66" s="14"/>
      <c r="L66" s="14"/>
      <c r="M66" s="14"/>
      <c r="N66" s="14"/>
    </row>
    <row r="67" spans="1:14" x14ac:dyDescent="0.35">
      <c r="A67" s="20">
        <v>12</v>
      </c>
      <c r="B67" s="17" t="s">
        <v>73</v>
      </c>
      <c r="C67" s="104"/>
      <c r="D67" s="105"/>
      <c r="E67" s="106"/>
      <c r="F67" s="51"/>
      <c r="G67" s="55"/>
      <c r="H67" s="55"/>
      <c r="I67" s="51"/>
      <c r="J67" s="21"/>
      <c r="K67" s="21"/>
      <c r="L67" s="21"/>
      <c r="M67" s="21"/>
      <c r="N67" s="21"/>
    </row>
    <row r="68" spans="1:14" x14ac:dyDescent="0.35">
      <c r="A68" s="20"/>
      <c r="B68" s="28" t="s">
        <v>74</v>
      </c>
      <c r="C68" s="119" t="s">
        <v>75</v>
      </c>
      <c r="D68" s="120"/>
      <c r="E68" s="121"/>
      <c r="F68" s="54"/>
      <c r="G68" s="54"/>
      <c r="H68" s="54"/>
      <c r="I68" s="26"/>
      <c r="J68" s="26"/>
      <c r="K68" s="26"/>
      <c r="L68" s="26"/>
      <c r="M68" s="26"/>
      <c r="N68" s="26"/>
    </row>
    <row r="69" spans="1:14" ht="25.5" customHeight="1" x14ac:dyDescent="0.35">
      <c r="A69" s="20"/>
      <c r="B69" s="122" t="s">
        <v>76</v>
      </c>
      <c r="C69" s="124" t="s">
        <v>77</v>
      </c>
      <c r="D69" s="126" t="s">
        <v>78</v>
      </c>
      <c r="E69" s="124" t="s">
        <v>79</v>
      </c>
      <c r="F69" s="116" t="s">
        <v>80</v>
      </c>
      <c r="G69" s="117"/>
      <c r="H69" s="118"/>
      <c r="I69" s="104" t="s">
        <v>81</v>
      </c>
      <c r="J69" s="105"/>
      <c r="K69" s="106"/>
      <c r="L69" s="104" t="s">
        <v>82</v>
      </c>
      <c r="M69" s="105"/>
      <c r="N69" s="106"/>
    </row>
    <row r="70" spans="1:14" ht="39" x14ac:dyDescent="0.35">
      <c r="A70" s="16"/>
      <c r="B70" s="123"/>
      <c r="C70" s="125"/>
      <c r="D70" s="127"/>
      <c r="E70" s="125"/>
      <c r="F70" s="28" t="s">
        <v>83</v>
      </c>
      <c r="G70" s="28" t="s">
        <v>84</v>
      </c>
      <c r="H70" s="28" t="s">
        <v>85</v>
      </c>
      <c r="I70" s="28" t="s">
        <v>86</v>
      </c>
      <c r="J70" s="28" t="s">
        <v>84</v>
      </c>
      <c r="K70" s="28" t="s">
        <v>85</v>
      </c>
      <c r="L70" s="28" t="s">
        <v>86</v>
      </c>
      <c r="M70" s="28" t="s">
        <v>84</v>
      </c>
      <c r="N70" s="28" t="s">
        <v>85</v>
      </c>
    </row>
    <row r="71" spans="1:14" x14ac:dyDescent="0.35">
      <c r="A71" s="16"/>
      <c r="B71" s="28" t="s">
        <v>87</v>
      </c>
      <c r="C71" s="57">
        <v>80.900000000000006</v>
      </c>
      <c r="D71" s="58">
        <v>84.05</v>
      </c>
      <c r="E71" s="58">
        <v>94.15</v>
      </c>
      <c r="F71" s="58">
        <v>218.65</v>
      </c>
      <c r="G71" s="58">
        <v>283</v>
      </c>
      <c r="H71" s="58">
        <v>70.05</v>
      </c>
      <c r="I71" s="58" t="s">
        <v>88</v>
      </c>
      <c r="J71" s="58" t="s">
        <v>88</v>
      </c>
      <c r="K71" s="58" t="s">
        <v>88</v>
      </c>
      <c r="L71" s="58" t="s">
        <v>88</v>
      </c>
      <c r="M71" s="58" t="s">
        <v>88</v>
      </c>
      <c r="N71" s="58" t="s">
        <v>88</v>
      </c>
    </row>
    <row r="72" spans="1:14" x14ac:dyDescent="0.35">
      <c r="A72" s="16"/>
      <c r="B72" s="28" t="s">
        <v>89</v>
      </c>
      <c r="C72" s="57">
        <v>24379.599999999999</v>
      </c>
      <c r="D72" s="58">
        <v>24620.2</v>
      </c>
      <c r="E72" s="58">
        <v>24722.75</v>
      </c>
      <c r="F72" s="58">
        <v>22331.4</v>
      </c>
      <c r="G72" s="58">
        <v>26373.200000000001</v>
      </c>
      <c r="H72" s="58">
        <v>22283.85</v>
      </c>
      <c r="I72" s="58" t="s">
        <v>88</v>
      </c>
      <c r="J72" s="58" t="s">
        <v>88</v>
      </c>
      <c r="K72" s="58" t="s">
        <v>88</v>
      </c>
      <c r="L72" s="58" t="s">
        <v>88</v>
      </c>
      <c r="M72" s="58" t="s">
        <v>88</v>
      </c>
      <c r="N72" s="58" t="s">
        <v>88</v>
      </c>
    </row>
    <row r="73" spans="1:14" ht="26" x14ac:dyDescent="0.35">
      <c r="A73" s="16"/>
      <c r="B73" s="28" t="s">
        <v>90</v>
      </c>
      <c r="C73" s="107" t="s">
        <v>16</v>
      </c>
      <c r="D73" s="108"/>
      <c r="E73" s="108"/>
      <c r="F73" s="108"/>
      <c r="G73" s="108"/>
      <c r="H73" s="108"/>
      <c r="I73" s="108"/>
      <c r="J73" s="108"/>
      <c r="K73" s="108"/>
      <c r="L73" s="108"/>
      <c r="M73" s="108"/>
      <c r="N73" s="109"/>
    </row>
    <row r="74" spans="1:14" ht="13.5" x14ac:dyDescent="0.35">
      <c r="A74" s="16"/>
      <c r="B74" s="110" t="s">
        <v>91</v>
      </c>
      <c r="C74" s="111"/>
      <c r="D74" s="111"/>
      <c r="E74" s="111"/>
      <c r="F74" s="111"/>
      <c r="G74" s="111"/>
      <c r="H74" s="111"/>
      <c r="I74" s="111"/>
      <c r="J74" s="111"/>
      <c r="K74" s="111"/>
      <c r="L74" s="111"/>
      <c r="M74" s="111"/>
      <c r="N74" s="112"/>
    </row>
    <row r="75" spans="1:14" x14ac:dyDescent="0.35">
      <c r="A75" s="16"/>
      <c r="B75" s="76" t="s">
        <v>92</v>
      </c>
      <c r="C75" s="77"/>
      <c r="D75" s="77"/>
      <c r="E75" s="77"/>
      <c r="F75" s="77"/>
      <c r="G75" s="77"/>
      <c r="H75" s="77"/>
      <c r="I75" s="77"/>
      <c r="J75" s="77"/>
      <c r="K75" s="77"/>
      <c r="L75" s="77"/>
      <c r="M75" s="77"/>
      <c r="N75" s="78"/>
    </row>
    <row r="76" spans="1:14" x14ac:dyDescent="0.35">
      <c r="A76" s="44"/>
      <c r="B76" s="113" t="s">
        <v>93</v>
      </c>
      <c r="C76" s="114"/>
      <c r="D76" s="114"/>
      <c r="E76" s="114"/>
      <c r="F76" s="114"/>
      <c r="G76" s="114"/>
      <c r="H76" s="114"/>
      <c r="I76" s="114"/>
      <c r="J76" s="114"/>
      <c r="K76" s="114"/>
      <c r="L76" s="114"/>
      <c r="M76" s="114"/>
      <c r="N76" s="115"/>
    </row>
    <row r="77" spans="1:14" x14ac:dyDescent="0.35">
      <c r="A77" s="16"/>
      <c r="B77" s="89" t="s">
        <v>94</v>
      </c>
      <c r="C77" s="90"/>
      <c r="D77" s="90"/>
      <c r="E77" s="90"/>
      <c r="F77" s="90"/>
      <c r="G77" s="90"/>
      <c r="H77" s="90"/>
      <c r="I77" s="90"/>
      <c r="J77" s="90"/>
      <c r="K77" s="90"/>
      <c r="L77" s="90"/>
      <c r="M77" s="90"/>
      <c r="N77" s="91"/>
    </row>
    <row r="78" spans="1:14" x14ac:dyDescent="0.35">
      <c r="A78" s="16"/>
      <c r="B78" s="89" t="s">
        <v>95</v>
      </c>
      <c r="C78" s="90"/>
      <c r="D78" s="90"/>
      <c r="E78" s="90"/>
      <c r="F78" s="90"/>
      <c r="G78" s="90"/>
      <c r="H78" s="90"/>
      <c r="I78" s="90"/>
      <c r="J78" s="90"/>
      <c r="K78" s="90"/>
      <c r="L78" s="90"/>
      <c r="M78" s="90"/>
      <c r="N78" s="91"/>
    </row>
    <row r="79" spans="1:14" x14ac:dyDescent="0.35">
      <c r="A79" s="16"/>
      <c r="B79" s="59"/>
      <c r="C79" s="59"/>
      <c r="D79" s="9"/>
      <c r="E79" s="59"/>
      <c r="F79" s="59"/>
      <c r="G79" s="24"/>
      <c r="H79" s="24"/>
      <c r="I79" s="24"/>
      <c r="J79" s="24"/>
      <c r="K79" s="24"/>
      <c r="L79" s="24" t="s">
        <v>66</v>
      </c>
      <c r="M79" s="24"/>
      <c r="N79" s="24"/>
    </row>
    <row r="80" spans="1:14" ht="26.25" customHeight="1" x14ac:dyDescent="0.35">
      <c r="A80" s="20">
        <v>13</v>
      </c>
      <c r="B80" s="92" t="s">
        <v>96</v>
      </c>
      <c r="C80" s="93"/>
      <c r="D80" s="93"/>
      <c r="E80" s="93"/>
      <c r="F80" s="93"/>
      <c r="G80" s="94"/>
      <c r="H80" s="21"/>
      <c r="I80" s="21"/>
      <c r="J80" s="21"/>
      <c r="K80" s="21"/>
      <c r="L80" s="21"/>
      <c r="M80" s="21"/>
      <c r="N80" s="21"/>
    </row>
    <row r="81" spans="1:14" ht="26" x14ac:dyDescent="0.35">
      <c r="A81" s="16"/>
      <c r="B81" s="60" t="s">
        <v>97</v>
      </c>
      <c r="C81" s="29" t="s">
        <v>98</v>
      </c>
      <c r="D81" s="5" t="s">
        <v>99</v>
      </c>
      <c r="E81" s="29" t="s">
        <v>100</v>
      </c>
      <c r="F81" s="29" t="s">
        <v>101</v>
      </c>
      <c r="G81" s="29" t="s">
        <v>102</v>
      </c>
      <c r="H81" s="24"/>
      <c r="I81" s="24"/>
      <c r="J81" s="24"/>
      <c r="K81" s="24"/>
      <c r="L81" s="24"/>
      <c r="M81" s="24"/>
      <c r="N81" s="24"/>
    </row>
    <row r="82" spans="1:14" ht="13" customHeight="1" x14ac:dyDescent="0.35">
      <c r="A82" s="16"/>
      <c r="B82" s="95" t="s">
        <v>103</v>
      </c>
      <c r="C82" s="61" t="s">
        <v>104</v>
      </c>
      <c r="D82" s="57">
        <v>10.199999999999999</v>
      </c>
      <c r="E82" s="62">
        <v>14.37</v>
      </c>
      <c r="F82" s="101" t="s">
        <v>105</v>
      </c>
      <c r="G82" s="98" t="s">
        <v>106</v>
      </c>
      <c r="H82" s="63"/>
      <c r="I82" s="63"/>
      <c r="J82" s="63"/>
      <c r="K82" s="63"/>
      <c r="L82" s="63"/>
      <c r="M82" s="63"/>
      <c r="N82" s="63"/>
    </row>
    <row r="83" spans="1:14" x14ac:dyDescent="0.35">
      <c r="A83" s="16"/>
      <c r="B83" s="96"/>
      <c r="C83" s="61" t="s">
        <v>107</v>
      </c>
      <c r="D83" s="57">
        <v>7.54</v>
      </c>
      <c r="E83" s="62">
        <v>2.93</v>
      </c>
      <c r="F83" s="102"/>
      <c r="G83" s="99"/>
      <c r="H83" s="63"/>
      <c r="I83" s="63"/>
      <c r="J83" s="63"/>
      <c r="K83" s="63"/>
      <c r="L83" s="63"/>
      <c r="M83" s="63"/>
      <c r="N83" s="63"/>
    </row>
    <row r="84" spans="1:14" x14ac:dyDescent="0.35">
      <c r="A84" s="16"/>
      <c r="B84" s="96"/>
      <c r="C84" s="61" t="s">
        <v>108</v>
      </c>
      <c r="D84" s="57">
        <v>2.33</v>
      </c>
      <c r="E84" s="62">
        <v>0.16</v>
      </c>
      <c r="F84" s="102"/>
      <c r="G84" s="99"/>
      <c r="H84" s="63"/>
      <c r="I84" s="63"/>
      <c r="J84" s="63"/>
      <c r="K84" s="63"/>
      <c r="L84" s="63"/>
      <c r="M84" s="63"/>
      <c r="N84" s="63"/>
    </row>
    <row r="85" spans="1:14" x14ac:dyDescent="0.35">
      <c r="A85" s="16"/>
      <c r="B85" s="97"/>
      <c r="C85" s="61" t="s">
        <v>109</v>
      </c>
      <c r="D85" s="10">
        <v>4.9400000000000004</v>
      </c>
      <c r="E85" s="62">
        <v>1.55</v>
      </c>
      <c r="F85" s="102"/>
      <c r="G85" s="99"/>
      <c r="H85" s="63"/>
      <c r="I85" s="63"/>
      <c r="J85" s="63"/>
      <c r="K85" s="63"/>
      <c r="L85" s="63"/>
      <c r="M85" s="63"/>
      <c r="N85" s="63"/>
    </row>
    <row r="86" spans="1:14" x14ac:dyDescent="0.35">
      <c r="A86" s="16"/>
      <c r="B86" s="95" t="s">
        <v>110</v>
      </c>
      <c r="C86" s="61" t="s">
        <v>104</v>
      </c>
      <c r="D86" s="57">
        <v>9.31</v>
      </c>
      <c r="E86" s="58">
        <f>F71/E82</f>
        <v>15.215727209464163</v>
      </c>
      <c r="F86" s="102"/>
      <c r="G86" s="99"/>
      <c r="H86" s="63"/>
      <c r="I86" s="63"/>
      <c r="J86" s="63"/>
      <c r="K86" s="63"/>
      <c r="L86" s="63"/>
      <c r="M86" s="63"/>
      <c r="N86" s="63"/>
    </row>
    <row r="87" spans="1:14" x14ac:dyDescent="0.35">
      <c r="A87" s="16"/>
      <c r="B87" s="96"/>
      <c r="C87" s="61" t="s">
        <v>107</v>
      </c>
      <c r="D87" s="57">
        <v>12.73</v>
      </c>
      <c r="E87" s="58">
        <f>37/E83</f>
        <v>12.627986348122866</v>
      </c>
      <c r="F87" s="102"/>
      <c r="G87" s="99"/>
      <c r="H87" s="63"/>
      <c r="I87" s="63"/>
      <c r="J87" s="63"/>
      <c r="K87" s="63"/>
      <c r="L87" s="63"/>
      <c r="M87" s="63"/>
      <c r="N87" s="63"/>
    </row>
    <row r="88" spans="1:14" x14ac:dyDescent="0.35">
      <c r="A88" s="16"/>
      <c r="B88" s="96"/>
      <c r="C88" s="61" t="s">
        <v>108</v>
      </c>
      <c r="D88" s="57">
        <v>16.739999999999998</v>
      </c>
      <c r="E88" s="62">
        <f>5.88/0.16</f>
        <v>36.75</v>
      </c>
      <c r="F88" s="102"/>
      <c r="G88" s="99"/>
      <c r="H88" s="63"/>
      <c r="I88" s="63"/>
      <c r="J88" s="63"/>
      <c r="K88" s="63"/>
      <c r="L88" s="63"/>
      <c r="M88" s="63"/>
      <c r="N88" s="63"/>
    </row>
    <row r="89" spans="1:14" x14ac:dyDescent="0.35">
      <c r="A89" s="16"/>
      <c r="B89" s="97"/>
      <c r="C89" s="61" t="s">
        <v>109</v>
      </c>
      <c r="D89" s="10">
        <v>14.734999999999999</v>
      </c>
      <c r="E89" s="62">
        <v>24.69</v>
      </c>
      <c r="F89" s="102"/>
      <c r="G89" s="99"/>
      <c r="H89" s="63"/>
      <c r="I89" s="63"/>
      <c r="J89" s="63"/>
      <c r="K89" s="63"/>
      <c r="L89" s="63"/>
      <c r="M89" s="63"/>
      <c r="N89" s="63"/>
    </row>
    <row r="90" spans="1:14" x14ac:dyDescent="0.35">
      <c r="A90" s="16"/>
      <c r="B90" s="95" t="s">
        <v>111</v>
      </c>
      <c r="C90" s="61" t="s">
        <v>104</v>
      </c>
      <c r="D90" s="64">
        <v>0.49540000000000001</v>
      </c>
      <c r="E90" s="64">
        <v>0.41889999999999999</v>
      </c>
      <c r="F90" s="102"/>
      <c r="G90" s="99"/>
      <c r="H90" s="63"/>
      <c r="I90" s="63"/>
      <c r="J90" s="63"/>
      <c r="K90" s="63"/>
      <c r="L90" s="63"/>
      <c r="M90" s="63"/>
      <c r="N90" s="63"/>
    </row>
    <row r="91" spans="1:14" x14ac:dyDescent="0.35">
      <c r="A91" s="16"/>
      <c r="B91" s="96"/>
      <c r="C91" s="61" t="s">
        <v>107</v>
      </c>
      <c r="D91" s="64">
        <v>0.35560000000000003</v>
      </c>
      <c r="E91" s="64">
        <v>0.29249999999999998</v>
      </c>
      <c r="F91" s="102"/>
      <c r="G91" s="99"/>
      <c r="H91" s="63"/>
      <c r="I91" s="63"/>
      <c r="J91" s="63"/>
      <c r="K91" s="63"/>
      <c r="L91" s="63"/>
      <c r="M91" s="63"/>
      <c r="N91" s="63"/>
    </row>
    <row r="92" spans="1:14" x14ac:dyDescent="0.35">
      <c r="A92" s="16"/>
      <c r="B92" s="96"/>
      <c r="C92" s="61" t="s">
        <v>108</v>
      </c>
      <c r="D92" s="64">
        <v>0.32640000000000002</v>
      </c>
      <c r="E92" s="65">
        <v>5.2600000000000001E-2</v>
      </c>
      <c r="F92" s="102"/>
      <c r="G92" s="99"/>
      <c r="H92" s="63"/>
      <c r="I92" s="63"/>
      <c r="J92" s="63"/>
      <c r="K92" s="63"/>
      <c r="L92" s="63"/>
      <c r="M92" s="63"/>
      <c r="N92" s="63"/>
    </row>
    <row r="93" spans="1:14" x14ac:dyDescent="0.35">
      <c r="A93" s="16"/>
      <c r="B93" s="97"/>
      <c r="C93" s="61" t="s">
        <v>109</v>
      </c>
      <c r="D93" s="11">
        <v>0.34100000000000003</v>
      </c>
      <c r="E93" s="65">
        <v>0.2051</v>
      </c>
      <c r="F93" s="102"/>
      <c r="G93" s="99"/>
      <c r="H93" s="63"/>
      <c r="I93" s="63"/>
      <c r="J93" s="63"/>
      <c r="K93" s="63"/>
      <c r="L93" s="63"/>
      <c r="M93" s="63"/>
      <c r="N93" s="63"/>
    </row>
    <row r="94" spans="1:14" x14ac:dyDescent="0.35">
      <c r="A94" s="16"/>
      <c r="B94" s="95" t="s">
        <v>112</v>
      </c>
      <c r="C94" s="61" t="s">
        <v>104</v>
      </c>
      <c r="D94" s="57">
        <v>20.59</v>
      </c>
      <c r="E94" s="58">
        <v>52</v>
      </c>
      <c r="F94" s="102"/>
      <c r="G94" s="99"/>
      <c r="H94" s="63"/>
      <c r="I94" s="63"/>
      <c r="J94" s="63"/>
      <c r="K94" s="63"/>
      <c r="L94" s="63"/>
      <c r="M94" s="63"/>
      <c r="N94" s="63"/>
    </row>
    <row r="95" spans="1:14" x14ac:dyDescent="0.35">
      <c r="A95" s="16"/>
      <c r="B95" s="96"/>
      <c r="C95" s="61" t="s">
        <v>107</v>
      </c>
      <c r="D95" s="57">
        <v>21.19</v>
      </c>
      <c r="E95" s="62">
        <v>40.79</v>
      </c>
      <c r="F95" s="102"/>
      <c r="G95" s="99"/>
      <c r="H95" s="63"/>
      <c r="I95" s="63"/>
      <c r="J95" s="63"/>
      <c r="K95" s="63"/>
      <c r="L95" s="63"/>
      <c r="M95" s="63"/>
      <c r="N95" s="63"/>
    </row>
    <row r="96" spans="1:14" x14ac:dyDescent="0.35">
      <c r="A96" s="16"/>
      <c r="B96" s="96"/>
      <c r="C96" s="61" t="s">
        <v>108</v>
      </c>
      <c r="D96" s="57">
        <v>8.01</v>
      </c>
      <c r="E96" s="62">
        <v>86.01</v>
      </c>
      <c r="F96" s="102"/>
      <c r="G96" s="99"/>
      <c r="H96" s="63"/>
      <c r="I96" s="63"/>
      <c r="J96" s="63"/>
      <c r="K96" s="63"/>
      <c r="L96" s="63"/>
      <c r="M96" s="63"/>
      <c r="N96" s="63"/>
    </row>
    <row r="97" spans="1:14" x14ac:dyDescent="0.35">
      <c r="A97" s="16"/>
      <c r="B97" s="97"/>
      <c r="C97" s="61" t="s">
        <v>109</v>
      </c>
      <c r="D97" s="10">
        <v>14.6</v>
      </c>
      <c r="E97" s="62">
        <v>63.4</v>
      </c>
      <c r="F97" s="103"/>
      <c r="G97" s="100"/>
      <c r="H97" s="63"/>
      <c r="I97" s="63"/>
      <c r="J97" s="63"/>
      <c r="K97" s="63"/>
      <c r="L97" s="63"/>
      <c r="M97" s="63"/>
      <c r="N97" s="63"/>
    </row>
    <row r="98" spans="1:14" x14ac:dyDescent="0.35">
      <c r="A98" s="14"/>
      <c r="B98" s="76" t="s">
        <v>113</v>
      </c>
      <c r="C98" s="77"/>
      <c r="D98" s="77"/>
      <c r="E98" s="77"/>
      <c r="F98" s="77"/>
      <c r="G98" s="78"/>
      <c r="H98" s="63"/>
      <c r="I98" s="63"/>
      <c r="J98" s="14"/>
      <c r="K98" s="14"/>
      <c r="L98" s="14"/>
      <c r="M98" s="14"/>
      <c r="N98" s="14"/>
    </row>
    <row r="99" spans="1:14" x14ac:dyDescent="0.35">
      <c r="A99" s="16"/>
      <c r="B99" s="59"/>
      <c r="C99" s="59"/>
      <c r="D99" s="9"/>
      <c r="E99" s="59"/>
      <c r="F99" s="59"/>
      <c r="G99" s="24"/>
      <c r="H99" s="24"/>
      <c r="I99" s="24"/>
      <c r="J99" s="24"/>
      <c r="K99" s="24"/>
      <c r="L99" s="24" t="s">
        <v>66</v>
      </c>
      <c r="M99" s="24"/>
      <c r="N99" s="24"/>
    </row>
    <row r="100" spans="1:14" x14ac:dyDescent="0.35">
      <c r="A100" s="66">
        <v>14</v>
      </c>
      <c r="B100" s="67" t="s">
        <v>114</v>
      </c>
      <c r="C100" s="81" t="s">
        <v>88</v>
      </c>
      <c r="D100" s="82"/>
      <c r="E100" s="82"/>
      <c r="F100" s="82"/>
      <c r="G100" s="83"/>
      <c r="H100" s="14"/>
      <c r="I100" s="14"/>
      <c r="J100" s="14"/>
      <c r="K100" s="14"/>
      <c r="L100" s="14"/>
      <c r="M100" s="14"/>
      <c r="N100" s="14"/>
    </row>
    <row r="101" spans="1:14" ht="13.5" x14ac:dyDescent="0.35">
      <c r="A101" s="14"/>
      <c r="B101" s="60" t="s">
        <v>115</v>
      </c>
      <c r="C101" s="56" t="s">
        <v>116</v>
      </c>
      <c r="D101" s="12"/>
      <c r="E101" s="68"/>
      <c r="F101" s="68"/>
      <c r="G101" s="68"/>
      <c r="H101" s="14"/>
      <c r="I101" s="14"/>
      <c r="J101" s="14"/>
      <c r="K101" s="14"/>
      <c r="L101" s="14"/>
      <c r="M101" s="14"/>
      <c r="N101" s="14"/>
    </row>
    <row r="102" spans="1:14" x14ac:dyDescent="0.35">
      <c r="A102" s="14"/>
      <c r="B102" s="69">
        <v>45838</v>
      </c>
      <c r="C102" s="163" t="s">
        <v>117</v>
      </c>
      <c r="D102" s="163"/>
      <c r="E102" s="163"/>
      <c r="F102" s="163"/>
      <c r="G102" s="163"/>
      <c r="H102" s="14"/>
      <c r="I102" s="14"/>
      <c r="J102" s="14"/>
      <c r="K102" s="14"/>
      <c r="L102" s="14"/>
      <c r="M102" s="14"/>
      <c r="N102" s="14"/>
    </row>
    <row r="103" spans="1:14" x14ac:dyDescent="0.35">
      <c r="A103" s="14"/>
      <c r="B103" s="69">
        <v>45838</v>
      </c>
      <c r="C103" s="163" t="s">
        <v>118</v>
      </c>
      <c r="D103" s="163"/>
      <c r="E103" s="163"/>
      <c r="F103" s="163"/>
      <c r="G103" s="163"/>
      <c r="H103" s="14"/>
      <c r="I103" s="14"/>
      <c r="J103" s="14"/>
      <c r="K103" s="14"/>
      <c r="L103" s="14"/>
      <c r="M103" s="14"/>
      <c r="N103" s="14"/>
    </row>
    <row r="104" spans="1:14" x14ac:dyDescent="0.35">
      <c r="A104" s="14"/>
      <c r="B104" s="69">
        <v>45838</v>
      </c>
      <c r="C104" s="163" t="s">
        <v>119</v>
      </c>
      <c r="D104" s="163"/>
      <c r="E104" s="163"/>
      <c r="F104" s="163"/>
      <c r="G104" s="163"/>
      <c r="H104" s="14"/>
      <c r="I104" s="14"/>
      <c r="J104" s="14"/>
      <c r="K104" s="14"/>
      <c r="L104" s="14"/>
      <c r="M104" s="14"/>
      <c r="N104" s="14"/>
    </row>
    <row r="105" spans="1:14" x14ac:dyDescent="0.35">
      <c r="A105" s="14"/>
      <c r="B105" s="69">
        <v>45838</v>
      </c>
      <c r="C105" s="163" t="s">
        <v>120</v>
      </c>
      <c r="D105" s="163"/>
      <c r="E105" s="163"/>
      <c r="F105" s="163"/>
      <c r="G105" s="163"/>
      <c r="H105" s="14"/>
      <c r="I105" s="14"/>
      <c r="J105" s="14"/>
      <c r="K105" s="14"/>
      <c r="L105" s="14"/>
      <c r="M105" s="14"/>
      <c r="N105" s="14"/>
    </row>
    <row r="106" spans="1:14" x14ac:dyDescent="0.35">
      <c r="A106" s="14"/>
      <c r="B106" s="69">
        <v>45898</v>
      </c>
      <c r="C106" s="163" t="s">
        <v>121</v>
      </c>
      <c r="D106" s="163"/>
      <c r="E106" s="163"/>
      <c r="F106" s="163"/>
      <c r="G106" s="163"/>
      <c r="H106" s="14"/>
      <c r="I106" s="14"/>
      <c r="J106" s="14"/>
      <c r="K106" s="14"/>
      <c r="L106" s="14"/>
      <c r="M106" s="14"/>
      <c r="N106" s="14"/>
    </row>
    <row r="107" spans="1:14" x14ac:dyDescent="0.35">
      <c r="A107" s="14"/>
      <c r="B107" s="69">
        <v>45898</v>
      </c>
      <c r="C107" s="163" t="s">
        <v>122</v>
      </c>
      <c r="D107" s="163"/>
      <c r="E107" s="163"/>
      <c r="F107" s="163"/>
      <c r="G107" s="163"/>
      <c r="H107" s="14"/>
      <c r="I107" s="14"/>
      <c r="J107" s="14"/>
      <c r="K107" s="14"/>
      <c r="L107" s="14"/>
      <c r="M107" s="14"/>
      <c r="N107" s="14"/>
    </row>
    <row r="108" spans="1:14" x14ac:dyDescent="0.35">
      <c r="A108" s="14"/>
      <c r="B108" s="69">
        <v>45898</v>
      </c>
      <c r="C108" s="163" t="s">
        <v>123</v>
      </c>
      <c r="D108" s="163"/>
      <c r="E108" s="163"/>
      <c r="F108" s="163"/>
      <c r="G108" s="163"/>
      <c r="H108" s="14"/>
      <c r="I108" s="14"/>
      <c r="J108" s="14"/>
      <c r="K108" s="14"/>
      <c r="L108" s="14"/>
      <c r="M108" s="14"/>
      <c r="N108" s="14"/>
    </row>
    <row r="109" spans="1:14" x14ac:dyDescent="0.35">
      <c r="A109" s="14"/>
      <c r="B109" s="69">
        <v>46024</v>
      </c>
      <c r="C109" s="163" t="s">
        <v>124</v>
      </c>
      <c r="D109" s="163"/>
      <c r="E109" s="163"/>
      <c r="F109" s="163"/>
      <c r="G109" s="163"/>
      <c r="H109" s="14"/>
      <c r="I109" s="14"/>
      <c r="J109" s="14"/>
      <c r="K109" s="14"/>
      <c r="L109" s="14"/>
      <c r="M109" s="14"/>
      <c r="N109" s="14"/>
    </row>
    <row r="110" spans="1:14" ht="25.5" customHeight="1" x14ac:dyDescent="0.35">
      <c r="A110" s="14"/>
      <c r="B110" s="69">
        <v>46031</v>
      </c>
      <c r="C110" s="163" t="s">
        <v>125</v>
      </c>
      <c r="D110" s="163"/>
      <c r="E110" s="163"/>
      <c r="F110" s="163"/>
      <c r="G110" s="163"/>
      <c r="H110" s="14"/>
      <c r="I110" s="14"/>
      <c r="J110" s="14"/>
      <c r="K110" s="14"/>
      <c r="L110" s="14"/>
      <c r="M110" s="14"/>
      <c r="N110" s="14"/>
    </row>
    <row r="111" spans="1:14" ht="26.15" customHeight="1" x14ac:dyDescent="0.35">
      <c r="A111" s="14"/>
      <c r="B111" s="69">
        <v>46031</v>
      </c>
      <c r="C111" s="163" t="s">
        <v>126</v>
      </c>
      <c r="D111" s="163"/>
      <c r="E111" s="163"/>
      <c r="F111" s="163"/>
      <c r="G111" s="163"/>
      <c r="H111" s="14"/>
      <c r="I111" s="14"/>
      <c r="J111" s="14"/>
      <c r="K111" s="14"/>
      <c r="L111" s="14"/>
      <c r="M111" s="14"/>
      <c r="N111" s="14"/>
    </row>
    <row r="112" spans="1:14" x14ac:dyDescent="0.35">
      <c r="A112" s="14"/>
      <c r="B112" s="69">
        <v>46064</v>
      </c>
      <c r="C112" s="163" t="s">
        <v>127</v>
      </c>
      <c r="D112" s="163"/>
      <c r="E112" s="163"/>
      <c r="F112" s="163"/>
      <c r="G112" s="163"/>
      <c r="H112" s="14"/>
      <c r="I112" s="14"/>
      <c r="J112" s="14"/>
      <c r="K112" s="14"/>
      <c r="L112" s="14"/>
      <c r="M112" s="14"/>
      <c r="N112" s="14"/>
    </row>
    <row r="113" spans="1:14" x14ac:dyDescent="0.35">
      <c r="A113" s="14"/>
      <c r="B113" s="69">
        <v>46142</v>
      </c>
      <c r="C113" s="163" t="s">
        <v>128</v>
      </c>
      <c r="D113" s="163"/>
      <c r="E113" s="163"/>
      <c r="F113" s="163"/>
      <c r="G113" s="163"/>
      <c r="H113" s="14"/>
      <c r="I113" s="14"/>
      <c r="J113" s="14"/>
      <c r="K113" s="14"/>
      <c r="L113" s="14"/>
      <c r="M113" s="14"/>
      <c r="N113" s="14"/>
    </row>
    <row r="114" spans="1:14" x14ac:dyDescent="0.35">
      <c r="A114" s="14"/>
      <c r="B114" s="69">
        <v>46142</v>
      </c>
      <c r="C114" s="163" t="s">
        <v>129</v>
      </c>
      <c r="D114" s="163"/>
      <c r="E114" s="163"/>
      <c r="F114" s="163"/>
      <c r="G114" s="163"/>
      <c r="H114" s="14"/>
      <c r="I114" s="14"/>
      <c r="J114" s="14"/>
      <c r="K114" s="14"/>
      <c r="L114" s="14"/>
      <c r="M114" s="14"/>
      <c r="N114" s="14"/>
    </row>
    <row r="115" spans="1:14" x14ac:dyDescent="0.35">
      <c r="A115" s="14"/>
      <c r="B115" s="69">
        <v>46154</v>
      </c>
      <c r="C115" s="163" t="s">
        <v>130</v>
      </c>
      <c r="D115" s="163"/>
      <c r="E115" s="163"/>
      <c r="F115" s="163"/>
      <c r="G115" s="163"/>
      <c r="H115" s="14"/>
      <c r="I115" s="14"/>
      <c r="J115" s="14"/>
      <c r="K115" s="14"/>
      <c r="L115" s="14"/>
      <c r="M115" s="14"/>
      <c r="N115" s="14"/>
    </row>
    <row r="116" spans="1:14" x14ac:dyDescent="0.35">
      <c r="A116" s="14"/>
      <c r="B116" s="69">
        <v>46168</v>
      </c>
      <c r="C116" s="163" t="s">
        <v>131</v>
      </c>
      <c r="D116" s="163"/>
      <c r="E116" s="163"/>
      <c r="F116" s="163"/>
      <c r="G116" s="163"/>
      <c r="H116" s="14"/>
      <c r="I116" s="14"/>
      <c r="J116" s="14"/>
      <c r="K116" s="14"/>
      <c r="L116" s="14"/>
      <c r="M116" s="14"/>
      <c r="N116" s="14"/>
    </row>
    <row r="117" spans="1:14" x14ac:dyDescent="0.35">
      <c r="A117" s="14"/>
      <c r="B117" s="69">
        <v>46178</v>
      </c>
      <c r="C117" s="163" t="s">
        <v>132</v>
      </c>
      <c r="D117" s="163"/>
      <c r="E117" s="163"/>
      <c r="F117" s="163"/>
      <c r="G117" s="163"/>
      <c r="H117" s="14"/>
      <c r="I117" s="14"/>
      <c r="J117" s="14"/>
      <c r="K117" s="14"/>
      <c r="L117" s="14"/>
      <c r="M117" s="14"/>
      <c r="N117" s="14"/>
    </row>
    <row r="118" spans="1:14" x14ac:dyDescent="0.35">
      <c r="A118" s="14"/>
      <c r="B118" s="76" t="s">
        <v>133</v>
      </c>
      <c r="C118" s="77"/>
      <c r="D118" s="77"/>
      <c r="E118" s="77"/>
      <c r="F118" s="77"/>
      <c r="G118" s="78"/>
      <c r="H118" s="14"/>
      <c r="I118" s="14"/>
      <c r="J118" s="14"/>
      <c r="K118" s="14"/>
      <c r="L118" s="14"/>
      <c r="M118" s="14"/>
      <c r="N118" s="14"/>
    </row>
    <row r="119" spans="1:14" ht="13.5" x14ac:dyDescent="0.35">
      <c r="A119" s="14"/>
      <c r="B119" s="70"/>
      <c r="C119" s="71"/>
      <c r="D119" s="12"/>
      <c r="E119" s="68"/>
      <c r="F119" s="68"/>
      <c r="G119" s="68"/>
      <c r="H119" s="14"/>
      <c r="I119" s="14"/>
      <c r="J119" s="14"/>
      <c r="K119" s="14"/>
      <c r="L119" s="14"/>
      <c r="M119" s="14"/>
      <c r="N119" s="14"/>
    </row>
    <row r="120" spans="1:14" ht="13.5" x14ac:dyDescent="0.35">
      <c r="B120" s="84" t="s">
        <v>134</v>
      </c>
      <c r="C120" s="84"/>
      <c r="D120" s="84"/>
      <c r="E120" s="84"/>
      <c r="F120" s="84"/>
      <c r="G120" s="84"/>
    </row>
    <row r="121" spans="1:14" x14ac:dyDescent="0.35">
      <c r="B121" s="85"/>
      <c r="C121" s="85"/>
      <c r="D121" s="85"/>
      <c r="E121" s="85"/>
      <c r="F121" s="85"/>
      <c r="G121" s="85"/>
    </row>
    <row r="122" spans="1:14" x14ac:dyDescent="0.35">
      <c r="C122" s="72"/>
      <c r="D122" s="72"/>
    </row>
  </sheetData>
  <mergeCells count="86">
    <mergeCell ref="B65:E65"/>
    <mergeCell ref="C67:E67"/>
    <mergeCell ref="C106:G106"/>
    <mergeCell ref="C107:G107"/>
    <mergeCell ref="C108:G108"/>
    <mergeCell ref="C68:E68"/>
    <mergeCell ref="C109:G109"/>
    <mergeCell ref="L69:N69"/>
    <mergeCell ref="B76:N76"/>
    <mergeCell ref="B77:N77"/>
    <mergeCell ref="B78:N78"/>
    <mergeCell ref="B80:G80"/>
    <mergeCell ref="B75:N75"/>
    <mergeCell ref="B74:N74"/>
    <mergeCell ref="C73:N73"/>
    <mergeCell ref="E69:E70"/>
    <mergeCell ref="B69:B70"/>
    <mergeCell ref="C69:C70"/>
    <mergeCell ref="D69:D70"/>
    <mergeCell ref="C100:G100"/>
    <mergeCell ref="C56:E56"/>
    <mergeCell ref="C57:E57"/>
    <mergeCell ref="B58:E58"/>
    <mergeCell ref="B59:E59"/>
    <mergeCell ref="B51:E51"/>
    <mergeCell ref="B45:E45"/>
    <mergeCell ref="B47:E47"/>
    <mergeCell ref="B50:E50"/>
    <mergeCell ref="B53:E53"/>
    <mergeCell ref="B54:B55"/>
    <mergeCell ref="C54:E55"/>
    <mergeCell ref="C43:E43"/>
    <mergeCell ref="C62:E64"/>
    <mergeCell ref="F69:H69"/>
    <mergeCell ref="I69:K69"/>
    <mergeCell ref="C22:E22"/>
    <mergeCell ref="B25:E25"/>
    <mergeCell ref="C44:E44"/>
    <mergeCell ref="D28:D31"/>
    <mergeCell ref="E28:E31"/>
    <mergeCell ref="B32:E32"/>
    <mergeCell ref="B34:E34"/>
    <mergeCell ref="C35:E35"/>
    <mergeCell ref="C36:E36"/>
    <mergeCell ref="C37:E37"/>
    <mergeCell ref="B39:E39"/>
    <mergeCell ref="C61:E61"/>
    <mergeCell ref="B9:E9"/>
    <mergeCell ref="B26:E26"/>
    <mergeCell ref="C11:E11"/>
    <mergeCell ref="B12:E12"/>
    <mergeCell ref="C14:E14"/>
    <mergeCell ref="B15:E15"/>
    <mergeCell ref="B17:E17"/>
    <mergeCell ref="C18:E18"/>
    <mergeCell ref="C19:E19"/>
    <mergeCell ref="C21:E21"/>
    <mergeCell ref="C20:E20"/>
    <mergeCell ref="B23:E23"/>
    <mergeCell ref="A1:B1"/>
    <mergeCell ref="C3:E3"/>
    <mergeCell ref="C5:E5"/>
    <mergeCell ref="B6:E6"/>
    <mergeCell ref="C8:E8"/>
    <mergeCell ref="B120:G120"/>
    <mergeCell ref="B121:G121"/>
    <mergeCell ref="B82:B85"/>
    <mergeCell ref="F82:F97"/>
    <mergeCell ref="G82:G97"/>
    <mergeCell ref="B86:B89"/>
    <mergeCell ref="B90:B93"/>
    <mergeCell ref="B94:B97"/>
    <mergeCell ref="B98:G98"/>
    <mergeCell ref="C102:G102"/>
    <mergeCell ref="C103:G103"/>
    <mergeCell ref="C104:G104"/>
    <mergeCell ref="C105:G105"/>
    <mergeCell ref="C110:G110"/>
    <mergeCell ref="C111:G111"/>
    <mergeCell ref="C112:G112"/>
    <mergeCell ref="B118:G118"/>
    <mergeCell ref="C113:G113"/>
    <mergeCell ref="C114:G114"/>
    <mergeCell ref="C115:G115"/>
    <mergeCell ref="C116:G116"/>
    <mergeCell ref="C117:G1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11ADA-1D9B-45CE-9D46-AED023170BD6}">
  <dimension ref="A1:N127"/>
  <sheetViews>
    <sheetView zoomScaleNormal="100" workbookViewId="0">
      <selection sqref="A1:B1"/>
    </sheetView>
  </sheetViews>
  <sheetFormatPr defaultColWidth="9.1796875" defaultRowHeight="13" x14ac:dyDescent="0.35"/>
  <cols>
    <col min="1" max="1" width="6.453125" style="15" bestFit="1" customWidth="1"/>
    <col min="2" max="2" width="51.1796875" style="15" bestFit="1" customWidth="1"/>
    <col min="3" max="3" width="42.7265625" style="15" bestFit="1" customWidth="1"/>
    <col min="4" max="4" width="32.7265625" style="15" customWidth="1"/>
    <col min="5" max="5" width="23.453125" style="15" customWidth="1"/>
    <col min="6" max="6" width="25.1796875" style="15" customWidth="1"/>
    <col min="7" max="7" width="13" style="15" customWidth="1"/>
    <col min="8" max="8" width="7.7265625" style="15" bestFit="1" customWidth="1"/>
    <col min="9" max="9" width="11" style="15" bestFit="1" customWidth="1"/>
    <col min="10" max="11" width="6.81640625" style="15" bestFit="1" customWidth="1"/>
    <col min="12" max="12" width="7.1796875" style="15" bestFit="1" customWidth="1"/>
    <col min="13" max="14" width="6.81640625" style="15" bestFit="1" customWidth="1"/>
    <col min="15" max="16384" width="9.1796875" style="15"/>
  </cols>
  <sheetData>
    <row r="1" spans="1:14" x14ac:dyDescent="0.35">
      <c r="A1" s="156" t="s">
        <v>0</v>
      </c>
      <c r="B1" s="156"/>
      <c r="C1" s="14"/>
      <c r="D1" s="1"/>
      <c r="E1" s="14"/>
      <c r="F1" s="14"/>
      <c r="G1" s="14"/>
      <c r="H1" s="14"/>
      <c r="I1" s="14"/>
      <c r="J1" s="14"/>
      <c r="K1" s="14"/>
      <c r="L1" s="14"/>
      <c r="M1" s="14"/>
      <c r="N1" s="14"/>
    </row>
    <row r="2" spans="1:14" x14ac:dyDescent="0.35">
      <c r="A2" s="14"/>
      <c r="B2" s="14"/>
      <c r="C2" s="14"/>
      <c r="D2" s="2"/>
      <c r="E2" s="14"/>
      <c r="F2" s="14"/>
      <c r="G2" s="14"/>
      <c r="H2" s="14"/>
      <c r="I2" s="14"/>
      <c r="J2" s="14"/>
      <c r="K2" s="14"/>
      <c r="L2" s="14"/>
      <c r="M2" s="14"/>
      <c r="N2" s="14"/>
    </row>
    <row r="3" spans="1:14" x14ac:dyDescent="0.35">
      <c r="A3" s="16" t="s">
        <v>1</v>
      </c>
      <c r="B3" s="17" t="s">
        <v>2</v>
      </c>
      <c r="C3" s="116" t="s">
        <v>135</v>
      </c>
      <c r="D3" s="117"/>
      <c r="E3" s="118"/>
      <c r="F3" s="14"/>
      <c r="H3" s="14"/>
      <c r="I3" s="14"/>
      <c r="J3" s="14"/>
      <c r="K3" s="14"/>
      <c r="L3" s="14"/>
      <c r="M3" s="14"/>
      <c r="N3" s="14"/>
    </row>
    <row r="4" spans="1:14" x14ac:dyDescent="0.35">
      <c r="A4" s="14"/>
      <c r="B4" s="14"/>
      <c r="C4" s="14"/>
      <c r="D4" s="3"/>
      <c r="E4" s="14"/>
      <c r="F4" s="14"/>
      <c r="G4" s="14"/>
      <c r="H4" s="14"/>
      <c r="I4" s="14"/>
      <c r="J4" s="14"/>
      <c r="K4" s="14"/>
      <c r="L4" s="14"/>
      <c r="M4" s="14"/>
      <c r="N4" s="14"/>
    </row>
    <row r="5" spans="1:14" x14ac:dyDescent="0.35">
      <c r="A5" s="19">
        <v>1</v>
      </c>
      <c r="B5" s="17" t="s">
        <v>4</v>
      </c>
      <c r="C5" s="157" t="s">
        <v>5</v>
      </c>
      <c r="D5" s="158"/>
      <c r="E5" s="159"/>
      <c r="F5" s="14"/>
      <c r="G5" s="14"/>
      <c r="H5" s="14"/>
      <c r="I5" s="14"/>
      <c r="J5" s="14"/>
      <c r="K5" s="14"/>
      <c r="L5" s="14"/>
      <c r="M5" s="14"/>
      <c r="N5" s="14"/>
    </row>
    <row r="6" spans="1:14" x14ac:dyDescent="0.35">
      <c r="A6" s="20"/>
      <c r="B6" s="76" t="s">
        <v>6</v>
      </c>
      <c r="C6" s="77"/>
      <c r="D6" s="77"/>
      <c r="E6" s="78"/>
      <c r="F6" s="14"/>
      <c r="G6" s="14"/>
      <c r="H6" s="14"/>
      <c r="I6" s="14"/>
      <c r="J6" s="14"/>
      <c r="K6" s="14"/>
      <c r="L6" s="14"/>
      <c r="M6" s="14"/>
      <c r="N6" s="14"/>
    </row>
    <row r="7" spans="1:14" x14ac:dyDescent="0.35">
      <c r="A7" s="20"/>
      <c r="B7" s="21"/>
      <c r="C7" s="14"/>
      <c r="D7" s="3"/>
      <c r="E7" s="14"/>
      <c r="F7" s="14"/>
      <c r="G7" s="14"/>
      <c r="H7" s="14"/>
      <c r="I7" s="14"/>
      <c r="J7" s="14"/>
      <c r="K7" s="14"/>
      <c r="L7" s="14"/>
      <c r="M7" s="14"/>
      <c r="N7" s="14"/>
    </row>
    <row r="8" spans="1:14" x14ac:dyDescent="0.35">
      <c r="A8" s="20">
        <v>2</v>
      </c>
      <c r="B8" s="17" t="s">
        <v>7</v>
      </c>
      <c r="C8" s="81" t="s">
        <v>136</v>
      </c>
      <c r="D8" s="82"/>
      <c r="E8" s="83"/>
      <c r="F8" s="14"/>
      <c r="G8" s="14"/>
      <c r="H8" s="14"/>
      <c r="I8" s="14"/>
      <c r="J8" s="14"/>
      <c r="K8" s="14"/>
      <c r="L8" s="14"/>
      <c r="M8" s="14"/>
      <c r="N8" s="14"/>
    </row>
    <row r="9" spans="1:14" x14ac:dyDescent="0.35">
      <c r="A9" s="20"/>
      <c r="B9" s="76" t="s">
        <v>6</v>
      </c>
      <c r="C9" s="77"/>
      <c r="D9" s="77"/>
      <c r="E9" s="78"/>
      <c r="F9" s="14"/>
      <c r="G9" s="14"/>
      <c r="H9" s="14"/>
      <c r="I9" s="14"/>
      <c r="J9" s="14"/>
      <c r="K9" s="14"/>
      <c r="L9" s="14"/>
      <c r="M9" s="14"/>
      <c r="N9" s="14"/>
    </row>
    <row r="10" spans="1:14" x14ac:dyDescent="0.35">
      <c r="A10" s="20"/>
      <c r="B10" s="21"/>
      <c r="C10" s="14"/>
      <c r="D10" s="3"/>
      <c r="E10" s="14"/>
      <c r="F10" s="14"/>
      <c r="G10" s="14"/>
      <c r="H10" s="14"/>
      <c r="I10" s="14"/>
      <c r="J10" s="14"/>
      <c r="K10" s="14"/>
      <c r="L10" s="14"/>
      <c r="M10" s="14"/>
      <c r="N10" s="14"/>
    </row>
    <row r="11" spans="1:14" ht="28.5" customHeight="1" x14ac:dyDescent="0.35">
      <c r="A11" s="20">
        <v>3</v>
      </c>
      <c r="B11" s="17" t="s">
        <v>9</v>
      </c>
      <c r="C11" s="119" t="s">
        <v>10</v>
      </c>
      <c r="D11" s="120"/>
      <c r="E11" s="121"/>
      <c r="F11" s="14"/>
      <c r="G11" s="14"/>
      <c r="H11" s="14"/>
      <c r="I11" s="14"/>
      <c r="J11" s="14"/>
      <c r="K11" s="14"/>
      <c r="L11" s="14"/>
      <c r="M11" s="14"/>
      <c r="N11" s="14"/>
    </row>
    <row r="12" spans="1:14" x14ac:dyDescent="0.35">
      <c r="A12" s="20"/>
      <c r="B12" s="76" t="s">
        <v>6</v>
      </c>
      <c r="C12" s="77"/>
      <c r="D12" s="77"/>
      <c r="E12" s="78"/>
      <c r="F12" s="14"/>
      <c r="G12" s="14"/>
      <c r="H12" s="14"/>
      <c r="I12" s="14"/>
      <c r="J12" s="14"/>
      <c r="K12" s="14"/>
      <c r="L12" s="14"/>
      <c r="M12" s="14"/>
      <c r="N12" s="14"/>
    </row>
    <row r="13" spans="1:14" x14ac:dyDescent="0.35">
      <c r="A13" s="20"/>
      <c r="B13" s="21"/>
      <c r="C13" s="14"/>
      <c r="D13" s="3"/>
      <c r="E13" s="14"/>
      <c r="F13" s="14"/>
      <c r="G13" s="14"/>
      <c r="H13" s="14"/>
      <c r="I13" s="14"/>
      <c r="J13" s="14"/>
      <c r="K13" s="14"/>
      <c r="L13" s="14"/>
      <c r="M13" s="14"/>
      <c r="N13" s="14"/>
    </row>
    <row r="14" spans="1:14" ht="56.15" customHeight="1" x14ac:dyDescent="0.35">
      <c r="A14" s="20">
        <v>4</v>
      </c>
      <c r="B14" s="17" t="s">
        <v>11</v>
      </c>
      <c r="C14" s="119" t="s">
        <v>137</v>
      </c>
      <c r="D14" s="120"/>
      <c r="E14" s="121"/>
      <c r="F14" s="22"/>
      <c r="G14" s="14"/>
      <c r="H14" s="14"/>
      <c r="I14" s="14"/>
      <c r="J14" s="14"/>
      <c r="K14" s="14"/>
      <c r="L14" s="14"/>
      <c r="M14" s="14"/>
      <c r="N14" s="14"/>
    </row>
    <row r="15" spans="1:14" x14ac:dyDescent="0.35">
      <c r="A15" s="20"/>
      <c r="B15" s="76" t="s">
        <v>13</v>
      </c>
      <c r="C15" s="77"/>
      <c r="D15" s="77"/>
      <c r="E15" s="78"/>
      <c r="F15" s="22"/>
      <c r="G15" s="14"/>
      <c r="H15" s="14"/>
      <c r="I15" s="14"/>
      <c r="J15" s="14"/>
      <c r="K15" s="14"/>
      <c r="L15" s="14"/>
      <c r="M15" s="14"/>
      <c r="N15" s="14"/>
    </row>
    <row r="16" spans="1:14" x14ac:dyDescent="0.35">
      <c r="A16" s="20"/>
      <c r="B16" s="14"/>
      <c r="C16" s="14"/>
      <c r="D16" s="3"/>
      <c r="E16" s="14"/>
      <c r="F16" s="14"/>
      <c r="G16" s="14"/>
      <c r="H16" s="14"/>
      <c r="I16" s="14"/>
      <c r="J16" s="14"/>
      <c r="K16" s="14"/>
      <c r="L16" s="14"/>
      <c r="M16" s="14"/>
      <c r="N16" s="14"/>
    </row>
    <row r="17" spans="1:14" x14ac:dyDescent="0.35">
      <c r="A17" s="20">
        <v>5</v>
      </c>
      <c r="B17" s="92" t="s">
        <v>14</v>
      </c>
      <c r="C17" s="93"/>
      <c r="D17" s="93"/>
      <c r="E17" s="94"/>
      <c r="F17" s="21"/>
      <c r="G17" s="21"/>
      <c r="H17" s="21"/>
      <c r="I17" s="21"/>
      <c r="J17" s="24"/>
      <c r="K17" s="24"/>
      <c r="L17" s="24"/>
      <c r="M17" s="24"/>
      <c r="N17" s="24"/>
    </row>
    <row r="18" spans="1:14" x14ac:dyDescent="0.35">
      <c r="A18" s="20"/>
      <c r="B18" s="17" t="s">
        <v>15</v>
      </c>
      <c r="C18" s="153">
        <v>5.5E-2</v>
      </c>
      <c r="D18" s="154"/>
      <c r="E18" s="155"/>
      <c r="F18" s="22"/>
      <c r="G18" s="24"/>
      <c r="H18" s="25"/>
      <c r="I18" s="24"/>
      <c r="J18" s="24"/>
      <c r="K18" s="24"/>
      <c r="L18" s="24"/>
      <c r="M18" s="24"/>
      <c r="N18" s="24"/>
    </row>
    <row r="19" spans="1:14" ht="26" x14ac:dyDescent="0.35">
      <c r="A19" s="20"/>
      <c r="B19" s="23" t="s">
        <v>138</v>
      </c>
      <c r="C19" s="153">
        <v>0.14019999999999999</v>
      </c>
      <c r="D19" s="154"/>
      <c r="E19" s="155"/>
      <c r="F19" s="22"/>
      <c r="G19" s="24"/>
      <c r="H19" s="25"/>
      <c r="I19" s="24"/>
      <c r="J19" s="24"/>
      <c r="K19" s="24"/>
      <c r="L19" s="24"/>
      <c r="M19" s="24"/>
      <c r="N19" s="24"/>
    </row>
    <row r="20" spans="1:14" x14ac:dyDescent="0.35">
      <c r="A20" s="20"/>
      <c r="B20" s="23" t="s">
        <v>139</v>
      </c>
      <c r="C20" s="153">
        <v>0.14019999999999999</v>
      </c>
      <c r="D20" s="154"/>
      <c r="E20" s="155"/>
      <c r="F20" s="26"/>
      <c r="G20" s="24"/>
      <c r="H20" s="24"/>
      <c r="I20" s="24"/>
      <c r="J20" s="24"/>
      <c r="K20" s="24"/>
      <c r="L20" s="24"/>
      <c r="M20" s="24"/>
      <c r="N20" s="24"/>
    </row>
    <row r="21" spans="1:14" x14ac:dyDescent="0.35">
      <c r="A21" s="20"/>
      <c r="B21" s="27" t="s">
        <v>140</v>
      </c>
      <c r="C21" s="146" t="s">
        <v>20</v>
      </c>
      <c r="D21" s="147"/>
      <c r="E21" s="148"/>
      <c r="F21" s="26"/>
      <c r="G21" s="24"/>
      <c r="H21" s="24"/>
      <c r="I21" s="24"/>
      <c r="J21" s="24"/>
      <c r="K21" s="24"/>
      <c r="L21" s="24"/>
      <c r="M21" s="24"/>
      <c r="N21" s="24"/>
    </row>
    <row r="22" spans="1:14" x14ac:dyDescent="0.35">
      <c r="A22" s="20"/>
      <c r="B22" s="28" t="s">
        <v>141</v>
      </c>
      <c r="C22" s="86" t="s">
        <v>22</v>
      </c>
      <c r="D22" s="87"/>
      <c r="E22" s="88"/>
      <c r="F22" s="26"/>
      <c r="G22" s="24"/>
      <c r="H22" s="24"/>
      <c r="I22" s="24"/>
      <c r="J22" s="24"/>
      <c r="K22" s="24"/>
      <c r="L22" s="24"/>
      <c r="M22" s="24"/>
      <c r="N22" s="24"/>
    </row>
    <row r="23" spans="1:14" ht="26.25" customHeight="1" x14ac:dyDescent="0.35">
      <c r="A23" s="20"/>
      <c r="B23" s="152" t="s">
        <v>23</v>
      </c>
      <c r="C23" s="152"/>
      <c r="D23" s="152"/>
      <c r="E23" s="152"/>
      <c r="F23" s="26"/>
      <c r="G23" s="24"/>
      <c r="H23" s="24"/>
      <c r="I23" s="24"/>
      <c r="J23" s="24"/>
      <c r="K23" s="24"/>
      <c r="L23" s="24"/>
      <c r="M23" s="24"/>
      <c r="N23" s="24"/>
    </row>
    <row r="24" spans="1:14" x14ac:dyDescent="0.35">
      <c r="A24" s="20"/>
      <c r="B24" s="26"/>
      <c r="C24" s="26"/>
      <c r="D24" s="4"/>
      <c r="E24" s="26"/>
      <c r="F24" s="26"/>
      <c r="G24" s="24"/>
      <c r="H24" s="24"/>
      <c r="I24" s="24"/>
      <c r="J24" s="24"/>
      <c r="K24" s="24"/>
      <c r="L24" s="24"/>
      <c r="M24" s="24"/>
      <c r="N24" s="24"/>
    </row>
    <row r="25" spans="1:14" x14ac:dyDescent="0.35">
      <c r="A25" s="20">
        <v>6</v>
      </c>
      <c r="B25" s="92" t="s">
        <v>24</v>
      </c>
      <c r="C25" s="93"/>
      <c r="D25" s="93"/>
      <c r="E25" s="94"/>
      <c r="F25" s="21"/>
      <c r="G25" s="21"/>
      <c r="H25" s="24"/>
      <c r="I25" s="21"/>
      <c r="J25" s="21"/>
      <c r="K25" s="14"/>
      <c r="L25" s="14"/>
      <c r="M25" s="14"/>
      <c r="N25" s="14"/>
    </row>
    <row r="26" spans="1:14" x14ac:dyDescent="0.35">
      <c r="A26" s="20"/>
      <c r="B26" s="149" t="s">
        <v>25</v>
      </c>
      <c r="C26" s="150"/>
      <c r="D26" s="150"/>
      <c r="E26" s="151"/>
      <c r="F26" s="26"/>
      <c r="G26" s="14"/>
      <c r="H26" s="14"/>
      <c r="I26" s="14"/>
      <c r="J26" s="14"/>
      <c r="K26" s="14"/>
      <c r="L26" s="14"/>
      <c r="M26" s="14"/>
      <c r="N26" s="14"/>
    </row>
    <row r="27" spans="1:14" x14ac:dyDescent="0.35">
      <c r="A27" s="20"/>
      <c r="B27" s="28" t="s">
        <v>26</v>
      </c>
      <c r="C27" s="29" t="s">
        <v>27</v>
      </c>
      <c r="D27" s="5" t="s">
        <v>28</v>
      </c>
      <c r="E27" s="29" t="s">
        <v>29</v>
      </c>
      <c r="F27" s="26"/>
      <c r="G27" s="14"/>
      <c r="H27" s="14"/>
      <c r="I27" s="14"/>
      <c r="J27" s="14"/>
      <c r="K27" s="14"/>
      <c r="L27" s="14"/>
      <c r="M27" s="14"/>
      <c r="N27" s="14"/>
    </row>
    <row r="28" spans="1:14" x14ac:dyDescent="0.35">
      <c r="A28" s="20"/>
      <c r="B28" s="30" t="s">
        <v>30</v>
      </c>
      <c r="C28" s="52">
        <v>8103.38</v>
      </c>
      <c r="D28" s="98" t="s">
        <v>31</v>
      </c>
      <c r="E28" s="98" t="s">
        <v>22</v>
      </c>
      <c r="F28" s="26"/>
      <c r="G28" s="14"/>
      <c r="H28" s="14"/>
      <c r="I28" s="14"/>
      <c r="J28" s="14"/>
      <c r="K28" s="14"/>
      <c r="L28" s="14"/>
      <c r="M28" s="14"/>
      <c r="N28" s="14"/>
    </row>
    <row r="29" spans="1:14" x14ac:dyDescent="0.35">
      <c r="A29" s="20"/>
      <c r="B29" s="30" t="s">
        <v>32</v>
      </c>
      <c r="C29" s="52">
        <v>529.65</v>
      </c>
      <c r="D29" s="99"/>
      <c r="E29" s="99"/>
      <c r="F29" s="26"/>
      <c r="G29" s="14"/>
      <c r="H29" s="14"/>
      <c r="I29" s="14"/>
      <c r="J29" s="14"/>
      <c r="K29" s="14"/>
      <c r="L29" s="14"/>
      <c r="M29" s="14"/>
      <c r="N29" s="14"/>
    </row>
    <row r="30" spans="1:14" x14ac:dyDescent="0.35">
      <c r="A30" s="20"/>
      <c r="B30" s="30" t="s">
        <v>33</v>
      </c>
      <c r="C30" s="52">
        <v>566.6</v>
      </c>
      <c r="D30" s="99"/>
      <c r="E30" s="99"/>
      <c r="F30" s="26"/>
      <c r="G30" s="14"/>
      <c r="H30" s="14"/>
      <c r="I30" s="14"/>
      <c r="J30" s="14"/>
      <c r="K30" s="14"/>
      <c r="L30" s="14"/>
      <c r="M30" s="14"/>
      <c r="N30" s="14"/>
    </row>
    <row r="31" spans="1:14" x14ac:dyDescent="0.35">
      <c r="A31" s="20"/>
      <c r="B31" s="30" t="s">
        <v>34</v>
      </c>
      <c r="C31" s="52">
        <v>2732.88</v>
      </c>
      <c r="D31" s="100"/>
      <c r="E31" s="100"/>
      <c r="F31" s="26"/>
      <c r="G31" s="14"/>
      <c r="H31" s="14"/>
      <c r="I31" s="14"/>
      <c r="J31" s="14"/>
      <c r="K31" s="14"/>
      <c r="L31" s="14"/>
      <c r="M31" s="14"/>
      <c r="N31" s="14"/>
    </row>
    <row r="32" spans="1:14" x14ac:dyDescent="0.35">
      <c r="A32" s="20"/>
      <c r="B32" s="76" t="s">
        <v>35</v>
      </c>
      <c r="C32" s="77"/>
      <c r="D32" s="77"/>
      <c r="E32" s="78"/>
      <c r="F32" s="26"/>
      <c r="G32" s="14"/>
      <c r="H32" s="14"/>
      <c r="I32" s="14"/>
      <c r="J32" s="14"/>
      <c r="K32" s="14"/>
      <c r="L32" s="14"/>
      <c r="M32" s="14"/>
      <c r="N32" s="14"/>
    </row>
    <row r="33" spans="1:14" x14ac:dyDescent="0.35">
      <c r="A33" s="20"/>
      <c r="B33" s="24"/>
      <c r="C33" s="26"/>
      <c r="D33" s="4"/>
      <c r="E33" s="26"/>
      <c r="F33" s="26"/>
      <c r="G33" s="14"/>
      <c r="H33" s="14"/>
      <c r="I33" s="14"/>
      <c r="J33" s="14"/>
      <c r="K33" s="14"/>
      <c r="L33" s="14"/>
      <c r="M33" s="14"/>
      <c r="N33" s="14"/>
    </row>
    <row r="34" spans="1:14" ht="25.5" customHeight="1" x14ac:dyDescent="0.35">
      <c r="A34" s="20">
        <v>7</v>
      </c>
      <c r="B34" s="92" t="s">
        <v>36</v>
      </c>
      <c r="C34" s="93"/>
      <c r="D34" s="93"/>
      <c r="E34" s="94"/>
      <c r="F34" s="21"/>
      <c r="G34" s="21"/>
      <c r="H34" s="21"/>
      <c r="I34" s="21"/>
      <c r="J34" s="21"/>
      <c r="K34" s="14"/>
      <c r="L34" s="14"/>
      <c r="M34" s="14"/>
      <c r="N34" s="14"/>
    </row>
    <row r="35" spans="1:14" x14ac:dyDescent="0.35">
      <c r="A35" s="20"/>
      <c r="B35" s="28" t="s">
        <v>37</v>
      </c>
      <c r="C35" s="86" t="s">
        <v>142</v>
      </c>
      <c r="D35" s="87"/>
      <c r="E35" s="88"/>
      <c r="F35" s="24"/>
      <c r="G35" s="14"/>
      <c r="H35" s="14"/>
      <c r="I35" s="14"/>
      <c r="J35" s="14"/>
      <c r="K35" s="14"/>
      <c r="L35" s="14"/>
      <c r="M35" s="14"/>
      <c r="N35" s="14"/>
    </row>
    <row r="36" spans="1:14" x14ac:dyDescent="0.35">
      <c r="A36" s="20"/>
      <c r="B36" s="28" t="s">
        <v>39</v>
      </c>
      <c r="C36" s="86" t="s">
        <v>20</v>
      </c>
      <c r="D36" s="87"/>
      <c r="E36" s="88"/>
      <c r="F36" s="24"/>
      <c r="G36" s="14"/>
      <c r="H36" s="14"/>
      <c r="I36" s="14"/>
      <c r="J36" s="14"/>
      <c r="K36" s="14"/>
      <c r="L36" s="14"/>
      <c r="M36" s="14"/>
      <c r="N36" s="14"/>
    </row>
    <row r="37" spans="1:14" x14ac:dyDescent="0.35">
      <c r="A37" s="20"/>
      <c r="B37" s="28" t="s">
        <v>40</v>
      </c>
      <c r="C37" s="86" t="s">
        <v>22</v>
      </c>
      <c r="D37" s="87"/>
      <c r="E37" s="88"/>
      <c r="F37" s="24"/>
      <c r="G37" s="14"/>
      <c r="H37" s="14"/>
      <c r="I37" s="14"/>
      <c r="J37" s="14"/>
      <c r="K37" s="14"/>
      <c r="L37" s="14"/>
      <c r="M37" s="14"/>
      <c r="N37" s="14"/>
    </row>
    <row r="38" spans="1:14" x14ac:dyDescent="0.35">
      <c r="A38" s="20"/>
      <c r="B38" s="14"/>
      <c r="C38" s="24"/>
      <c r="D38" s="6"/>
      <c r="E38" s="24"/>
      <c r="F38" s="24"/>
      <c r="G38" s="14"/>
      <c r="H38" s="14"/>
      <c r="I38" s="14"/>
      <c r="J38" s="14"/>
      <c r="K38" s="14"/>
      <c r="L38" s="14"/>
      <c r="M38" s="14"/>
      <c r="N38" s="14"/>
    </row>
    <row r="39" spans="1:14" x14ac:dyDescent="0.35">
      <c r="A39" s="20">
        <v>8</v>
      </c>
      <c r="B39" s="92" t="s">
        <v>41</v>
      </c>
      <c r="C39" s="93"/>
      <c r="D39" s="93"/>
      <c r="E39" s="94"/>
      <c r="F39" s="21"/>
      <c r="G39" s="21"/>
      <c r="H39" s="21"/>
      <c r="I39" s="21"/>
      <c r="J39" s="21"/>
      <c r="K39" s="14"/>
      <c r="L39" s="14"/>
      <c r="M39" s="14"/>
      <c r="N39" s="14"/>
    </row>
    <row r="40" spans="1:14" x14ac:dyDescent="0.35">
      <c r="A40" s="20"/>
      <c r="B40" s="28" t="s">
        <v>46</v>
      </c>
      <c r="C40" s="176" t="s">
        <v>143</v>
      </c>
      <c r="D40" s="176"/>
      <c r="E40" s="176"/>
      <c r="F40" s="73"/>
      <c r="G40" s="14"/>
      <c r="H40" s="14"/>
      <c r="I40" s="14"/>
      <c r="J40" s="14"/>
      <c r="K40" s="14"/>
      <c r="L40" s="14"/>
      <c r="M40" s="14"/>
      <c r="N40" s="14"/>
    </row>
    <row r="41" spans="1:14" x14ac:dyDescent="0.35">
      <c r="A41" s="20"/>
      <c r="B41" s="28" t="s">
        <v>39</v>
      </c>
      <c r="C41" s="176" t="s">
        <v>20</v>
      </c>
      <c r="D41" s="176"/>
      <c r="E41" s="176"/>
      <c r="F41" s="24"/>
      <c r="G41" s="14"/>
      <c r="H41" s="14"/>
      <c r="I41" s="14"/>
      <c r="J41" s="14"/>
      <c r="K41" s="14"/>
      <c r="L41" s="14"/>
      <c r="M41" s="14"/>
      <c r="N41" s="14"/>
    </row>
    <row r="42" spans="1:14" x14ac:dyDescent="0.35">
      <c r="A42" s="20"/>
      <c r="B42" s="28" t="s">
        <v>40</v>
      </c>
      <c r="C42" s="86" t="s">
        <v>22</v>
      </c>
      <c r="D42" s="87"/>
      <c r="E42" s="88"/>
      <c r="F42" s="24"/>
      <c r="G42" s="14"/>
      <c r="H42" s="14"/>
      <c r="I42" s="14"/>
      <c r="J42" s="14"/>
      <c r="K42" s="14"/>
      <c r="L42" s="14"/>
      <c r="M42" s="14"/>
      <c r="N42" s="14"/>
    </row>
    <row r="43" spans="1:14" x14ac:dyDescent="0.35">
      <c r="A43" s="20"/>
      <c r="B43" s="76" t="s">
        <v>50</v>
      </c>
      <c r="C43" s="77"/>
      <c r="D43" s="77"/>
      <c r="E43" s="78"/>
      <c r="F43" s="24"/>
      <c r="G43" s="14"/>
      <c r="H43" s="14"/>
      <c r="I43" s="14"/>
      <c r="J43" s="14"/>
      <c r="K43" s="14"/>
      <c r="L43" s="14"/>
      <c r="M43" s="14"/>
      <c r="N43" s="14"/>
    </row>
    <row r="44" spans="1:14" x14ac:dyDescent="0.35">
      <c r="A44" s="16"/>
      <c r="B44" s="14"/>
      <c r="C44" s="14"/>
      <c r="D44" s="7"/>
      <c r="E44" s="24"/>
      <c r="F44" s="14"/>
      <c r="G44" s="14"/>
      <c r="H44" s="14"/>
      <c r="I44" s="14"/>
      <c r="J44" s="14"/>
      <c r="K44" s="14"/>
      <c r="L44" s="14"/>
      <c r="M44" s="14"/>
      <c r="N44" s="14"/>
    </row>
    <row r="45" spans="1:14" x14ac:dyDescent="0.35">
      <c r="A45" s="33">
        <v>9</v>
      </c>
      <c r="B45" s="92" t="s">
        <v>51</v>
      </c>
      <c r="C45" s="93"/>
      <c r="D45" s="93"/>
      <c r="E45" s="94"/>
      <c r="F45" s="34"/>
      <c r="G45" s="21"/>
      <c r="H45" s="21"/>
      <c r="I45" s="21"/>
      <c r="J45" s="14"/>
      <c r="K45" s="14"/>
      <c r="L45" s="14"/>
      <c r="M45" s="14"/>
      <c r="N45" s="14"/>
    </row>
    <row r="46" spans="1:14" ht="26" x14ac:dyDescent="0.35">
      <c r="A46" s="33"/>
      <c r="B46" s="18" t="s">
        <v>52</v>
      </c>
      <c r="C46" s="35" t="s">
        <v>53</v>
      </c>
      <c r="D46" s="13" t="s">
        <v>54</v>
      </c>
      <c r="E46" s="35" t="s">
        <v>55</v>
      </c>
      <c r="F46" s="14"/>
      <c r="G46" s="14"/>
      <c r="H46" s="14"/>
      <c r="I46" s="14"/>
      <c r="J46" s="14"/>
      <c r="K46" s="14"/>
      <c r="L46" s="14"/>
      <c r="M46" s="14"/>
      <c r="N46" s="14"/>
    </row>
    <row r="47" spans="1:14" ht="104.15" customHeight="1" x14ac:dyDescent="0.35">
      <c r="A47" s="36"/>
      <c r="B47" s="37" t="s">
        <v>144</v>
      </c>
      <c r="C47" s="37" t="s">
        <v>145</v>
      </c>
      <c r="D47" s="38" t="s">
        <v>146</v>
      </c>
      <c r="E47" s="74" t="s">
        <v>16</v>
      </c>
      <c r="F47" s="14"/>
      <c r="G47" s="14"/>
      <c r="H47" s="14"/>
      <c r="I47" s="14"/>
      <c r="J47" s="14"/>
      <c r="K47" s="14"/>
      <c r="L47" s="14"/>
      <c r="M47" s="14"/>
      <c r="N47" s="14"/>
    </row>
    <row r="48" spans="1:14" ht="13" customHeight="1" x14ac:dyDescent="0.35">
      <c r="A48" s="39"/>
      <c r="B48" s="145" t="s">
        <v>147</v>
      </c>
      <c r="C48" s="145"/>
      <c r="D48" s="145"/>
      <c r="E48" s="145"/>
      <c r="F48" s="26"/>
      <c r="G48" s="26"/>
      <c r="H48" s="26"/>
      <c r="I48" s="14"/>
      <c r="J48" s="14"/>
      <c r="K48" s="14"/>
      <c r="L48" s="14"/>
      <c r="M48" s="14"/>
      <c r="N48" s="14"/>
    </row>
    <row r="49" spans="1:14" x14ac:dyDescent="0.35">
      <c r="A49" s="40"/>
      <c r="B49" s="134" t="s">
        <v>61</v>
      </c>
      <c r="C49" s="135"/>
      <c r="D49" s="135"/>
      <c r="E49" s="136"/>
      <c r="F49" s="26"/>
      <c r="G49" s="26"/>
      <c r="H49" s="26"/>
      <c r="I49" s="26"/>
      <c r="J49" s="14"/>
      <c r="K49" s="14"/>
      <c r="L49" s="14"/>
      <c r="M49" s="14"/>
      <c r="N49" s="14"/>
    </row>
    <row r="50" spans="1:14" x14ac:dyDescent="0.35">
      <c r="A50" s="48"/>
      <c r="B50" s="49"/>
      <c r="C50" s="50"/>
      <c r="D50" s="8"/>
      <c r="E50" s="50"/>
      <c r="F50" s="50"/>
      <c r="G50" s="14"/>
      <c r="H50" s="14"/>
      <c r="I50" s="14"/>
      <c r="J50" s="14"/>
      <c r="K50" s="14"/>
      <c r="L50" s="14"/>
      <c r="M50" s="14"/>
      <c r="N50" s="14"/>
    </row>
    <row r="51" spans="1:14" x14ac:dyDescent="0.35">
      <c r="A51" s="33">
        <v>10</v>
      </c>
      <c r="B51" s="92" t="s">
        <v>62</v>
      </c>
      <c r="C51" s="93"/>
      <c r="D51" s="93"/>
      <c r="E51" s="94"/>
      <c r="F51" s="26"/>
      <c r="G51" s="26"/>
      <c r="H51" s="26"/>
      <c r="I51" s="14"/>
      <c r="J51" s="14"/>
      <c r="K51" s="14"/>
      <c r="L51" s="14"/>
      <c r="M51" s="14"/>
      <c r="N51" s="14"/>
    </row>
    <row r="52" spans="1:14" x14ac:dyDescent="0.35">
      <c r="A52" s="36"/>
      <c r="B52" s="137" t="s">
        <v>63</v>
      </c>
      <c r="C52" s="139" t="s">
        <v>145</v>
      </c>
      <c r="D52" s="140"/>
      <c r="E52" s="141"/>
      <c r="F52" s="14"/>
      <c r="G52" s="14"/>
      <c r="H52" s="14"/>
      <c r="I52" s="14"/>
      <c r="J52" s="14"/>
      <c r="K52" s="44"/>
      <c r="L52" s="14"/>
      <c r="M52" s="14"/>
      <c r="N52" s="14"/>
    </row>
    <row r="53" spans="1:14" ht="44.15" customHeight="1" x14ac:dyDescent="0.35">
      <c r="A53" s="36"/>
      <c r="B53" s="138"/>
      <c r="C53" s="142"/>
      <c r="D53" s="143"/>
      <c r="E53" s="144"/>
      <c r="F53" s="14"/>
      <c r="G53" s="14"/>
      <c r="H53" s="14"/>
      <c r="I53" s="14"/>
      <c r="J53" s="14"/>
      <c r="K53" s="44"/>
      <c r="L53" s="14"/>
      <c r="M53" s="14"/>
      <c r="N53" s="14"/>
    </row>
    <row r="54" spans="1:14" ht="53.15" customHeight="1" x14ac:dyDescent="0.35">
      <c r="A54" s="33"/>
      <c r="B54" s="45" t="s">
        <v>64</v>
      </c>
      <c r="C54" s="128" t="s">
        <v>146</v>
      </c>
      <c r="D54" s="129"/>
      <c r="E54" s="130"/>
      <c r="F54" s="14"/>
      <c r="G54" s="14"/>
      <c r="H54" s="14"/>
      <c r="I54" s="14"/>
      <c r="J54" s="14"/>
      <c r="K54" s="14"/>
      <c r="L54" s="14"/>
      <c r="M54" s="14"/>
      <c r="N54" s="14"/>
    </row>
    <row r="55" spans="1:14" ht="72" customHeight="1" x14ac:dyDescent="0.35">
      <c r="A55" s="36"/>
      <c r="B55" s="45" t="s">
        <v>65</v>
      </c>
      <c r="C55" s="128" t="s">
        <v>148</v>
      </c>
      <c r="D55" s="129"/>
      <c r="E55" s="130"/>
      <c r="F55" s="14"/>
      <c r="G55" s="14"/>
      <c r="H55" s="14"/>
      <c r="I55" s="14"/>
      <c r="J55" s="14"/>
      <c r="K55" s="46"/>
      <c r="L55" s="14"/>
      <c r="M55" s="14"/>
      <c r="N55" s="14"/>
    </row>
    <row r="56" spans="1:14" ht="12.75" customHeight="1" x14ac:dyDescent="0.35">
      <c r="A56" s="36"/>
      <c r="B56" s="131" t="s">
        <v>147</v>
      </c>
      <c r="C56" s="132"/>
      <c r="D56" s="132"/>
      <c r="E56" s="133"/>
      <c r="F56" s="14"/>
      <c r="G56" s="14"/>
      <c r="H56" s="14"/>
      <c r="I56" s="14"/>
      <c r="J56" s="14"/>
      <c r="K56" s="46"/>
      <c r="L56" s="14"/>
      <c r="M56" s="14"/>
      <c r="N56" s="14"/>
    </row>
    <row r="57" spans="1:14" x14ac:dyDescent="0.35">
      <c r="A57" s="47" t="s">
        <v>66</v>
      </c>
      <c r="B57" s="134" t="s">
        <v>61</v>
      </c>
      <c r="C57" s="135"/>
      <c r="D57" s="135"/>
      <c r="E57" s="136"/>
    </row>
    <row r="58" spans="1:14" x14ac:dyDescent="0.35">
      <c r="A58" s="48"/>
      <c r="B58" s="49"/>
      <c r="C58" s="50"/>
      <c r="D58" s="8"/>
      <c r="E58" s="50"/>
      <c r="F58" s="50"/>
      <c r="G58" s="14"/>
      <c r="H58" s="14"/>
      <c r="I58" s="14"/>
      <c r="J58" s="14"/>
      <c r="K58" s="14"/>
      <c r="L58" s="14"/>
      <c r="M58" s="14"/>
      <c r="N58" s="14"/>
    </row>
    <row r="59" spans="1:14" x14ac:dyDescent="0.35">
      <c r="A59" s="20">
        <v>11</v>
      </c>
      <c r="B59" s="17" t="s">
        <v>67</v>
      </c>
      <c r="C59" s="119"/>
      <c r="D59" s="120"/>
      <c r="E59" s="121"/>
      <c r="F59" s="21"/>
      <c r="G59" s="21"/>
      <c r="H59" s="51"/>
      <c r="I59" s="21"/>
      <c r="J59" s="21"/>
      <c r="K59" s="14"/>
      <c r="L59" s="14"/>
      <c r="M59" s="14"/>
      <c r="N59" s="14"/>
    </row>
    <row r="60" spans="1:14" x14ac:dyDescent="0.35">
      <c r="A60" s="20"/>
      <c r="B60" s="52" t="s">
        <v>68</v>
      </c>
      <c r="C60" s="167" t="s">
        <v>69</v>
      </c>
      <c r="D60" s="168"/>
      <c r="E60" s="169"/>
      <c r="F60" s="21"/>
      <c r="G60" s="21"/>
      <c r="H60" s="51"/>
      <c r="I60" s="21"/>
      <c r="J60" s="21"/>
      <c r="K60" s="14"/>
      <c r="L60" s="14"/>
      <c r="M60" s="14"/>
      <c r="N60" s="14"/>
    </row>
    <row r="61" spans="1:14" ht="26" x14ac:dyDescent="0.35">
      <c r="A61" s="20"/>
      <c r="B61" s="52" t="s">
        <v>70</v>
      </c>
      <c r="C61" s="170"/>
      <c r="D61" s="171"/>
      <c r="E61" s="172"/>
      <c r="F61" s="21"/>
      <c r="G61" s="21"/>
      <c r="H61" s="51"/>
      <c r="I61" s="21"/>
      <c r="J61" s="21"/>
      <c r="K61" s="14"/>
      <c r="L61" s="14"/>
      <c r="M61" s="14"/>
      <c r="N61" s="14"/>
    </row>
    <row r="62" spans="1:14" ht="26" x14ac:dyDescent="0.35">
      <c r="A62" s="20"/>
      <c r="B62" s="52" t="s">
        <v>71</v>
      </c>
      <c r="C62" s="173"/>
      <c r="D62" s="174"/>
      <c r="E62" s="175"/>
      <c r="F62" s="21"/>
      <c r="G62" s="21"/>
      <c r="H62" s="51"/>
      <c r="I62" s="21"/>
      <c r="J62" s="21"/>
      <c r="K62" s="14"/>
      <c r="L62" s="14"/>
      <c r="M62" s="14"/>
      <c r="N62" s="14"/>
    </row>
    <row r="63" spans="1:14" ht="27" customHeight="1" x14ac:dyDescent="0.35">
      <c r="A63" s="20"/>
      <c r="B63" s="163" t="s">
        <v>72</v>
      </c>
      <c r="C63" s="163"/>
      <c r="D63" s="163"/>
      <c r="E63" s="163"/>
      <c r="F63" s="26"/>
      <c r="G63" s="26"/>
      <c r="H63" s="54"/>
      <c r="I63" s="54"/>
      <c r="J63" s="26"/>
      <c r="K63" s="14"/>
      <c r="L63" s="14"/>
      <c r="M63" s="14"/>
      <c r="N63" s="14"/>
    </row>
    <row r="64" spans="1:14" x14ac:dyDescent="0.35">
      <c r="A64" s="20"/>
      <c r="B64" s="53"/>
      <c r="C64" s="26"/>
      <c r="D64" s="4"/>
      <c r="E64" s="26"/>
      <c r="F64" s="26"/>
      <c r="G64" s="26"/>
      <c r="H64" s="54"/>
      <c r="I64" s="54"/>
      <c r="J64" s="26"/>
      <c r="K64" s="14"/>
      <c r="L64" s="14"/>
      <c r="M64" s="14"/>
      <c r="N64" s="14"/>
    </row>
    <row r="65" spans="1:14" x14ac:dyDescent="0.35">
      <c r="A65" s="20">
        <v>12</v>
      </c>
      <c r="B65" s="17" t="s">
        <v>73</v>
      </c>
      <c r="C65" s="178"/>
      <c r="D65" s="178"/>
      <c r="E65" s="178"/>
      <c r="F65" s="51"/>
      <c r="G65" s="55"/>
      <c r="H65" s="55"/>
      <c r="I65" s="51"/>
      <c r="J65" s="21"/>
      <c r="K65" s="21"/>
      <c r="L65" s="21"/>
      <c r="M65" s="21"/>
      <c r="N65" s="21"/>
    </row>
    <row r="66" spans="1:14" x14ac:dyDescent="0.35">
      <c r="A66" s="20"/>
      <c r="B66" s="28" t="s">
        <v>74</v>
      </c>
      <c r="C66" s="119" t="s">
        <v>149</v>
      </c>
      <c r="D66" s="120"/>
      <c r="E66" s="121"/>
      <c r="F66" s="54"/>
      <c r="G66" s="54"/>
      <c r="H66" s="54"/>
      <c r="I66" s="26"/>
      <c r="J66" s="26"/>
      <c r="K66" s="26"/>
      <c r="L66" s="26"/>
      <c r="M66" s="26"/>
      <c r="N66" s="26"/>
    </row>
    <row r="67" spans="1:14" x14ac:dyDescent="0.35">
      <c r="A67" s="20"/>
      <c r="B67" s="122" t="s">
        <v>76</v>
      </c>
      <c r="C67" s="124" t="s">
        <v>150</v>
      </c>
      <c r="D67" s="126" t="s">
        <v>151</v>
      </c>
      <c r="E67" s="124" t="s">
        <v>152</v>
      </c>
      <c r="F67" s="116" t="s">
        <v>80</v>
      </c>
      <c r="G67" s="117"/>
      <c r="H67" s="118"/>
      <c r="I67" s="104" t="s">
        <v>81</v>
      </c>
      <c r="J67" s="105"/>
      <c r="K67" s="106"/>
      <c r="L67" s="104" t="s">
        <v>82</v>
      </c>
      <c r="M67" s="105"/>
      <c r="N67" s="106"/>
    </row>
    <row r="68" spans="1:14" ht="39" x14ac:dyDescent="0.35">
      <c r="A68" s="16"/>
      <c r="B68" s="123"/>
      <c r="C68" s="125"/>
      <c r="D68" s="127"/>
      <c r="E68" s="125"/>
      <c r="F68" s="28" t="s">
        <v>83</v>
      </c>
      <c r="G68" s="28" t="s">
        <v>84</v>
      </c>
      <c r="H68" s="28" t="s">
        <v>85</v>
      </c>
      <c r="I68" s="28" t="s">
        <v>86</v>
      </c>
      <c r="J68" s="28" t="s">
        <v>84</v>
      </c>
      <c r="K68" s="28" t="s">
        <v>85</v>
      </c>
      <c r="L68" s="28" t="s">
        <v>86</v>
      </c>
      <c r="M68" s="28" t="s">
        <v>84</v>
      </c>
      <c r="N68" s="28" t="s">
        <v>85</v>
      </c>
    </row>
    <row r="69" spans="1:14" x14ac:dyDescent="0.35">
      <c r="A69" s="16"/>
      <c r="B69" s="28" t="s">
        <v>153</v>
      </c>
      <c r="C69" s="57">
        <v>61.75</v>
      </c>
      <c r="D69" s="58">
        <v>56</v>
      </c>
      <c r="E69" s="58">
        <v>60</v>
      </c>
      <c r="F69" s="58">
        <v>58</v>
      </c>
      <c r="G69" s="58">
        <v>67.91</v>
      </c>
      <c r="H69" s="58">
        <v>52.2</v>
      </c>
      <c r="I69" s="58" t="s">
        <v>88</v>
      </c>
      <c r="J69" s="58" t="s">
        <v>88</v>
      </c>
      <c r="K69" s="58" t="s">
        <v>88</v>
      </c>
      <c r="L69" s="58" t="s">
        <v>88</v>
      </c>
      <c r="M69" s="58" t="s">
        <v>88</v>
      </c>
      <c r="N69" s="58" t="s">
        <v>88</v>
      </c>
    </row>
    <row r="70" spans="1:14" x14ac:dyDescent="0.35">
      <c r="A70" s="16"/>
      <c r="B70" s="28" t="s">
        <v>154</v>
      </c>
      <c r="C70" s="57">
        <v>84559.65</v>
      </c>
      <c r="D70" s="58">
        <v>83382.710000000006</v>
      </c>
      <c r="E70" s="58">
        <v>74563.92</v>
      </c>
      <c r="F70" s="58">
        <v>71947.55</v>
      </c>
      <c r="G70" s="58">
        <v>85883.5</v>
      </c>
      <c r="H70" s="58">
        <v>71774.13</v>
      </c>
      <c r="I70" s="58" t="s">
        <v>88</v>
      </c>
      <c r="J70" s="58" t="s">
        <v>88</v>
      </c>
      <c r="K70" s="58" t="s">
        <v>88</v>
      </c>
      <c r="L70" s="58" t="s">
        <v>88</v>
      </c>
      <c r="M70" s="58" t="s">
        <v>88</v>
      </c>
      <c r="N70" s="58" t="s">
        <v>88</v>
      </c>
    </row>
    <row r="71" spans="1:14" ht="26" x14ac:dyDescent="0.35">
      <c r="A71" s="16"/>
      <c r="B71" s="28" t="s">
        <v>90</v>
      </c>
      <c r="C71" s="107" t="s">
        <v>16</v>
      </c>
      <c r="D71" s="108"/>
      <c r="E71" s="108"/>
      <c r="F71" s="108"/>
      <c r="G71" s="108"/>
      <c r="H71" s="108"/>
      <c r="I71" s="108"/>
      <c r="J71" s="108"/>
      <c r="K71" s="108"/>
      <c r="L71" s="108"/>
      <c r="M71" s="108"/>
      <c r="N71" s="109"/>
    </row>
    <row r="72" spans="1:14" ht="13.5" x14ac:dyDescent="0.35">
      <c r="A72" s="16"/>
      <c r="B72" s="110" t="s">
        <v>155</v>
      </c>
      <c r="C72" s="111"/>
      <c r="D72" s="111"/>
      <c r="E72" s="111"/>
      <c r="F72" s="111"/>
      <c r="G72" s="111"/>
      <c r="H72" s="111"/>
      <c r="I72" s="111"/>
      <c r="J72" s="111"/>
      <c r="K72" s="111"/>
      <c r="L72" s="111"/>
      <c r="M72" s="111"/>
      <c r="N72" s="112"/>
    </row>
    <row r="73" spans="1:14" x14ac:dyDescent="0.35">
      <c r="A73" s="16"/>
      <c r="B73" s="76" t="s">
        <v>92</v>
      </c>
      <c r="C73" s="77"/>
      <c r="D73" s="77"/>
      <c r="E73" s="77"/>
      <c r="F73" s="77"/>
      <c r="G73" s="77"/>
      <c r="H73" s="77"/>
      <c r="I73" s="77"/>
      <c r="J73" s="77"/>
      <c r="K73" s="77"/>
      <c r="L73" s="77"/>
      <c r="M73" s="77"/>
      <c r="N73" s="78"/>
    </row>
    <row r="74" spans="1:14" x14ac:dyDescent="0.35">
      <c r="A74" s="44"/>
      <c r="B74" s="113" t="s">
        <v>93</v>
      </c>
      <c r="C74" s="114"/>
      <c r="D74" s="114"/>
      <c r="E74" s="114"/>
      <c r="F74" s="114"/>
      <c r="G74" s="114"/>
      <c r="H74" s="114"/>
      <c r="I74" s="114"/>
      <c r="J74" s="114"/>
      <c r="K74" s="114"/>
      <c r="L74" s="114"/>
      <c r="M74" s="114"/>
      <c r="N74" s="115"/>
    </row>
    <row r="75" spans="1:14" x14ac:dyDescent="0.35">
      <c r="A75" s="16"/>
      <c r="B75" s="89" t="s">
        <v>94</v>
      </c>
      <c r="C75" s="90"/>
      <c r="D75" s="90"/>
      <c r="E75" s="90"/>
      <c r="F75" s="90"/>
      <c r="G75" s="90"/>
      <c r="H75" s="90"/>
      <c r="I75" s="90"/>
      <c r="J75" s="90"/>
      <c r="K75" s="90"/>
      <c r="L75" s="90"/>
      <c r="M75" s="90"/>
      <c r="N75" s="91"/>
    </row>
    <row r="76" spans="1:14" x14ac:dyDescent="0.35">
      <c r="A76" s="16"/>
      <c r="B76" s="89" t="s">
        <v>95</v>
      </c>
      <c r="C76" s="90"/>
      <c r="D76" s="90"/>
      <c r="E76" s="90"/>
      <c r="F76" s="90"/>
      <c r="G76" s="90"/>
      <c r="H76" s="90"/>
      <c r="I76" s="90"/>
      <c r="J76" s="90"/>
      <c r="K76" s="90"/>
      <c r="L76" s="90"/>
      <c r="M76" s="90"/>
      <c r="N76" s="91"/>
    </row>
    <row r="77" spans="1:14" x14ac:dyDescent="0.35">
      <c r="A77" s="16"/>
      <c r="B77" s="59"/>
      <c r="C77" s="59"/>
      <c r="D77" s="9"/>
      <c r="E77" s="59"/>
      <c r="F77" s="59"/>
      <c r="G77" s="24"/>
      <c r="H77" s="24"/>
      <c r="I77" s="24"/>
      <c r="J77" s="24"/>
      <c r="K77" s="24"/>
      <c r="L77" s="24" t="s">
        <v>66</v>
      </c>
      <c r="M77" s="24"/>
      <c r="N77" s="24"/>
    </row>
    <row r="78" spans="1:14" ht="24.75" customHeight="1" x14ac:dyDescent="0.35">
      <c r="A78" s="20">
        <v>13</v>
      </c>
      <c r="B78" s="92" t="s">
        <v>96</v>
      </c>
      <c r="C78" s="93"/>
      <c r="D78" s="93"/>
      <c r="E78" s="93"/>
      <c r="F78" s="93"/>
      <c r="G78" s="94"/>
      <c r="H78" s="21"/>
      <c r="I78" s="21"/>
      <c r="J78" s="21"/>
      <c r="K78" s="21"/>
      <c r="L78" s="21"/>
      <c r="M78" s="21"/>
      <c r="N78" s="21"/>
    </row>
    <row r="79" spans="1:14" ht="26" x14ac:dyDescent="0.35">
      <c r="A79" s="16"/>
      <c r="B79" s="60" t="s">
        <v>97</v>
      </c>
      <c r="C79" s="29" t="s">
        <v>98</v>
      </c>
      <c r="D79" s="5" t="s">
        <v>99</v>
      </c>
      <c r="E79" s="29" t="s">
        <v>100</v>
      </c>
      <c r="F79" s="29" t="s">
        <v>101</v>
      </c>
      <c r="G79" s="29" t="s">
        <v>102</v>
      </c>
      <c r="H79" s="24"/>
      <c r="I79" s="24"/>
      <c r="J79" s="24"/>
      <c r="K79" s="24"/>
      <c r="L79" s="24"/>
      <c r="M79" s="24"/>
      <c r="N79" s="24"/>
    </row>
    <row r="80" spans="1:14" ht="13" customHeight="1" x14ac:dyDescent="0.35">
      <c r="A80" s="16"/>
      <c r="B80" s="95" t="s">
        <v>103</v>
      </c>
      <c r="C80" s="61" t="s">
        <v>156</v>
      </c>
      <c r="D80" s="57">
        <v>4.3499999999999996</v>
      </c>
      <c r="E80" s="62">
        <v>5.89</v>
      </c>
      <c r="F80" s="101" t="s">
        <v>105</v>
      </c>
      <c r="G80" s="98" t="s">
        <v>106</v>
      </c>
      <c r="H80" s="63"/>
      <c r="I80" s="63"/>
      <c r="J80" s="63"/>
      <c r="K80" s="63"/>
      <c r="L80" s="63"/>
      <c r="M80" s="63"/>
      <c r="N80" s="63"/>
    </row>
    <row r="81" spans="1:14" x14ac:dyDescent="0.35">
      <c r="A81" s="16"/>
      <c r="B81" s="96"/>
      <c r="C81" s="61" t="s">
        <v>157</v>
      </c>
      <c r="D81" s="57">
        <v>1.9</v>
      </c>
      <c r="E81" s="62">
        <v>0.24</v>
      </c>
      <c r="F81" s="102"/>
      <c r="G81" s="99"/>
      <c r="H81" s="63"/>
      <c r="I81" s="63"/>
      <c r="J81" s="63"/>
      <c r="K81" s="63"/>
      <c r="L81" s="63"/>
      <c r="M81" s="63"/>
      <c r="N81" s="63"/>
    </row>
    <row r="82" spans="1:14" x14ac:dyDescent="0.35">
      <c r="A82" s="16"/>
      <c r="B82" s="96"/>
      <c r="C82" s="61" t="s">
        <v>158</v>
      </c>
      <c r="D82" s="57">
        <v>3.6</v>
      </c>
      <c r="E82" s="62">
        <v>3.83</v>
      </c>
      <c r="F82" s="102"/>
      <c r="G82" s="99"/>
      <c r="H82" s="63"/>
      <c r="I82" s="63"/>
      <c r="J82" s="63"/>
      <c r="K82" s="63"/>
      <c r="L82" s="63"/>
      <c r="M82" s="63"/>
      <c r="N82" s="63"/>
    </row>
    <row r="83" spans="1:14" x14ac:dyDescent="0.35">
      <c r="A83" s="16"/>
      <c r="B83" s="96"/>
      <c r="C83" s="61" t="s">
        <v>159</v>
      </c>
      <c r="D83" s="57">
        <v>2.84</v>
      </c>
      <c r="E83" s="62">
        <v>-3.14</v>
      </c>
      <c r="F83" s="102"/>
      <c r="G83" s="99"/>
      <c r="H83" s="63"/>
      <c r="I83" s="63"/>
      <c r="J83" s="63"/>
      <c r="K83" s="63"/>
      <c r="L83" s="63"/>
      <c r="M83" s="63"/>
      <c r="N83" s="63"/>
    </row>
    <row r="84" spans="1:14" x14ac:dyDescent="0.35">
      <c r="A84" s="16"/>
      <c r="B84" s="97"/>
      <c r="C84" s="61" t="s">
        <v>109</v>
      </c>
      <c r="D84" s="10">
        <v>2.78</v>
      </c>
      <c r="E84" s="62">
        <v>0.31</v>
      </c>
      <c r="F84" s="102"/>
      <c r="G84" s="99"/>
      <c r="H84" s="63"/>
      <c r="I84" s="63"/>
      <c r="J84" s="63"/>
      <c r="K84" s="63"/>
      <c r="L84" s="63"/>
      <c r="M84" s="63"/>
      <c r="N84" s="63"/>
    </row>
    <row r="85" spans="1:14" x14ac:dyDescent="0.35">
      <c r="A85" s="16"/>
      <c r="B85" s="95" t="s">
        <v>110</v>
      </c>
      <c r="C85" s="61" t="s">
        <v>156</v>
      </c>
      <c r="D85" s="57">
        <v>14.94</v>
      </c>
      <c r="E85" s="58">
        <f>F69/E80</f>
        <v>9.8471986417657043</v>
      </c>
      <c r="F85" s="102"/>
      <c r="G85" s="99"/>
      <c r="H85" s="63"/>
      <c r="I85" s="63"/>
      <c r="J85" s="63"/>
      <c r="K85" s="63"/>
      <c r="L85" s="63"/>
      <c r="M85" s="63"/>
      <c r="N85" s="63"/>
    </row>
    <row r="86" spans="1:14" x14ac:dyDescent="0.35">
      <c r="A86" s="16"/>
      <c r="B86" s="96"/>
      <c r="C86" s="61" t="s">
        <v>157</v>
      </c>
      <c r="D86" s="57">
        <v>6.4</v>
      </c>
      <c r="E86" s="58">
        <f>35.5/E81</f>
        <v>147.91666666666669</v>
      </c>
      <c r="F86" s="102"/>
      <c r="G86" s="99"/>
      <c r="H86" s="63"/>
      <c r="I86" s="63"/>
      <c r="J86" s="63"/>
      <c r="K86" s="63"/>
      <c r="L86" s="63"/>
      <c r="M86" s="63"/>
      <c r="N86" s="63"/>
    </row>
    <row r="87" spans="1:14" x14ac:dyDescent="0.35">
      <c r="A87" s="16"/>
      <c r="B87" s="96"/>
      <c r="C87" s="61" t="s">
        <v>158</v>
      </c>
      <c r="D87" s="57" t="s">
        <v>16</v>
      </c>
      <c r="E87" s="58">
        <f>90/E82</f>
        <v>23.49869451697128</v>
      </c>
      <c r="F87" s="102"/>
      <c r="G87" s="99"/>
      <c r="H87" s="63"/>
      <c r="I87" s="63"/>
      <c r="J87" s="63"/>
      <c r="K87" s="63"/>
      <c r="L87" s="63"/>
      <c r="M87" s="63"/>
      <c r="N87" s="63"/>
    </row>
    <row r="88" spans="1:14" x14ac:dyDescent="0.35">
      <c r="A88" s="16"/>
      <c r="B88" s="96"/>
      <c r="C88" s="61" t="s">
        <v>159</v>
      </c>
      <c r="D88" s="57">
        <v>124.1</v>
      </c>
      <c r="E88" s="58">
        <f>22.65/E83</f>
        <v>-7.2133757961783429</v>
      </c>
      <c r="F88" s="102"/>
      <c r="G88" s="99"/>
      <c r="H88" s="63"/>
      <c r="I88" s="63"/>
      <c r="J88" s="63"/>
      <c r="K88" s="63"/>
      <c r="L88" s="63"/>
      <c r="M88" s="63"/>
      <c r="N88" s="63"/>
    </row>
    <row r="89" spans="1:14" x14ac:dyDescent="0.35">
      <c r="A89" s="16"/>
      <c r="B89" s="97"/>
      <c r="C89" s="61" t="s">
        <v>109</v>
      </c>
      <c r="D89" s="10">
        <v>65.25</v>
      </c>
      <c r="E89" s="62">
        <v>54.73</v>
      </c>
      <c r="F89" s="102"/>
      <c r="G89" s="99"/>
      <c r="H89" s="63"/>
      <c r="I89" s="63"/>
      <c r="J89" s="63"/>
      <c r="K89" s="63"/>
      <c r="L89" s="63"/>
      <c r="M89" s="63"/>
      <c r="N89" s="63"/>
    </row>
    <row r="90" spans="1:14" x14ac:dyDescent="0.35">
      <c r="A90" s="16"/>
      <c r="B90" s="95" t="s">
        <v>111</v>
      </c>
      <c r="C90" s="61" t="s">
        <v>156</v>
      </c>
      <c r="D90" s="64">
        <v>0.26919999999999999</v>
      </c>
      <c r="E90" s="65">
        <v>0.1605</v>
      </c>
      <c r="F90" s="102"/>
      <c r="G90" s="99"/>
      <c r="H90" s="63"/>
      <c r="I90" s="63">
        <f>529.65/3299.48*100</f>
        <v>16.052529489495313</v>
      </c>
      <c r="J90" s="63"/>
      <c r="K90" s="63"/>
      <c r="L90" s="63"/>
      <c r="M90" s="63"/>
      <c r="N90" s="63"/>
    </row>
    <row r="91" spans="1:14" x14ac:dyDescent="0.35">
      <c r="A91" s="16"/>
      <c r="B91" s="96"/>
      <c r="C91" s="61" t="s">
        <v>157</v>
      </c>
      <c r="D91" s="64">
        <v>3.6799999999999999E-2</v>
      </c>
      <c r="E91" s="65">
        <v>4.1200000000000001E-2</v>
      </c>
      <c r="F91" s="102"/>
      <c r="G91" s="99"/>
      <c r="H91" s="63"/>
      <c r="I91" s="63">
        <f>214.2/5192.79*100</f>
        <v>4.1249501712951995</v>
      </c>
      <c r="J91" s="63"/>
      <c r="K91" s="63"/>
      <c r="L91" s="63"/>
      <c r="M91" s="63"/>
      <c r="N91" s="63"/>
    </row>
    <row r="92" spans="1:14" x14ac:dyDescent="0.35">
      <c r="A92" s="16"/>
      <c r="B92" s="96"/>
      <c r="C92" s="61" t="s">
        <v>158</v>
      </c>
      <c r="D92" s="64">
        <v>4.4499999999999998E-2</v>
      </c>
      <c r="E92" s="65">
        <v>0.12089999999999999</v>
      </c>
      <c r="F92" s="102"/>
      <c r="G92" s="99"/>
      <c r="H92" s="63"/>
      <c r="I92" s="63">
        <f>749.28/6199.73*100</f>
        <v>12.085687602524626</v>
      </c>
      <c r="J92" s="63"/>
      <c r="K92" s="63"/>
      <c r="L92" s="63"/>
      <c r="M92" s="63"/>
      <c r="N92" s="63"/>
    </row>
    <row r="93" spans="1:14" x14ac:dyDescent="0.35">
      <c r="A93" s="16"/>
      <c r="B93" s="96"/>
      <c r="C93" s="61" t="s">
        <v>159</v>
      </c>
      <c r="D93" s="64">
        <v>9.1700000000000004E-2</v>
      </c>
      <c r="E93" s="65">
        <v>-1.0800000000000001E-2</v>
      </c>
      <c r="F93" s="102"/>
      <c r="G93" s="99"/>
      <c r="H93" s="63"/>
      <c r="I93" s="63">
        <f>-49.16/4544.65*100</f>
        <v>-1.0817114629289384</v>
      </c>
      <c r="J93" s="63"/>
      <c r="K93" s="63"/>
      <c r="L93" s="63"/>
      <c r="M93" s="63"/>
      <c r="N93" s="63"/>
    </row>
    <row r="94" spans="1:14" x14ac:dyDescent="0.35">
      <c r="A94" s="16"/>
      <c r="B94" s="97"/>
      <c r="C94" s="61" t="s">
        <v>109</v>
      </c>
      <c r="D94" s="11">
        <v>5.7700000000000001E-2</v>
      </c>
      <c r="E94" s="65">
        <v>5.04E-2</v>
      </c>
      <c r="F94" s="102"/>
      <c r="G94" s="99"/>
      <c r="H94" s="63"/>
      <c r="I94" s="63"/>
      <c r="J94" s="63"/>
      <c r="K94" s="63"/>
      <c r="L94" s="63"/>
      <c r="M94" s="63"/>
      <c r="N94" s="63"/>
    </row>
    <row r="95" spans="1:14" x14ac:dyDescent="0.35">
      <c r="A95" s="16"/>
      <c r="B95" s="95" t="s">
        <v>112</v>
      </c>
      <c r="C95" s="61" t="s">
        <v>156</v>
      </c>
      <c r="D95" s="57">
        <v>16.3</v>
      </c>
      <c r="E95" s="62">
        <v>29.12</v>
      </c>
      <c r="F95" s="102"/>
      <c r="G95" s="99"/>
      <c r="H95" s="63"/>
      <c r="I95" s="63">
        <f>(8290.31-4990.83)/11332000*100000</f>
        <v>29.116484292269675</v>
      </c>
      <c r="J95" s="63"/>
      <c r="K95" s="63"/>
      <c r="L95" s="63"/>
      <c r="M95" s="63"/>
      <c r="N95" s="63"/>
    </row>
    <row r="96" spans="1:14" x14ac:dyDescent="0.35">
      <c r="A96" s="16"/>
      <c r="B96" s="96"/>
      <c r="C96" s="61" t="s">
        <v>157</v>
      </c>
      <c r="D96" s="57">
        <v>51.69</v>
      </c>
      <c r="E96" s="62">
        <v>51.93</v>
      </c>
      <c r="F96" s="102"/>
      <c r="G96" s="99"/>
      <c r="H96" s="63"/>
      <c r="I96" s="63">
        <f>(11304.36-938.52-5173.05)*100000/10000000</f>
        <v>51.927900000000001</v>
      </c>
      <c r="J96" s="63"/>
      <c r="K96" s="63"/>
      <c r="L96" s="63"/>
      <c r="M96" s="63"/>
      <c r="N96" s="63"/>
    </row>
    <row r="97" spans="1:14" x14ac:dyDescent="0.35">
      <c r="A97" s="16"/>
      <c r="B97" s="96"/>
      <c r="C97" s="61" t="s">
        <v>158</v>
      </c>
      <c r="D97" s="57">
        <v>80.8</v>
      </c>
      <c r="E97" s="62">
        <v>87.82</v>
      </c>
      <c r="F97" s="102"/>
      <c r="G97" s="99"/>
      <c r="H97" s="63"/>
      <c r="I97" s="63">
        <f>(11981.7-1204.51-4577.46)*100000/7059800</f>
        <v>87.817360265163316</v>
      </c>
      <c r="J97" s="63"/>
      <c r="K97" s="63"/>
      <c r="L97" s="63"/>
      <c r="M97" s="63"/>
      <c r="N97" s="63"/>
    </row>
    <row r="98" spans="1:14" x14ac:dyDescent="0.35">
      <c r="A98" s="16"/>
      <c r="B98" s="96"/>
      <c r="C98" s="61" t="s">
        <v>159</v>
      </c>
      <c r="D98" s="57">
        <v>30.97</v>
      </c>
      <c r="E98" s="62">
        <v>27.83</v>
      </c>
      <c r="F98" s="102"/>
      <c r="G98" s="99"/>
      <c r="H98" s="63"/>
      <c r="I98" s="63">
        <f>(6384.39-274.14-1565.6)*100000/16328000</f>
        <v>27.833476237138655</v>
      </c>
      <c r="J98" s="63"/>
      <c r="K98" s="63"/>
      <c r="L98" s="63"/>
      <c r="M98" s="63"/>
      <c r="N98" s="63"/>
    </row>
    <row r="99" spans="1:14" x14ac:dyDescent="0.35">
      <c r="A99" s="16"/>
      <c r="B99" s="97"/>
      <c r="C99" s="61" t="s">
        <v>109</v>
      </c>
      <c r="D99" s="10">
        <v>54.49</v>
      </c>
      <c r="E99" s="62">
        <v>55.86</v>
      </c>
      <c r="F99" s="103"/>
      <c r="G99" s="100"/>
      <c r="H99" s="63"/>
      <c r="I99" s="63"/>
      <c r="J99" s="63"/>
      <c r="K99" s="63"/>
      <c r="L99" s="63"/>
      <c r="M99" s="63"/>
      <c r="N99" s="63"/>
    </row>
    <row r="100" spans="1:14" x14ac:dyDescent="0.35">
      <c r="A100" s="14"/>
      <c r="B100" s="76" t="s">
        <v>160</v>
      </c>
      <c r="C100" s="77"/>
      <c r="D100" s="77"/>
      <c r="E100" s="77"/>
      <c r="F100" s="77"/>
      <c r="G100" s="78"/>
      <c r="H100" s="63"/>
      <c r="I100" s="63"/>
      <c r="J100" s="14"/>
      <c r="K100" s="14"/>
      <c r="L100" s="14"/>
      <c r="M100" s="14"/>
      <c r="N100" s="14"/>
    </row>
    <row r="101" spans="1:14" ht="13" customHeight="1" x14ac:dyDescent="0.35">
      <c r="A101" s="14"/>
      <c r="B101" s="14"/>
      <c r="C101" s="71"/>
      <c r="D101" s="12"/>
      <c r="E101" s="68"/>
      <c r="F101" s="68"/>
      <c r="G101" s="68"/>
      <c r="H101" s="14"/>
      <c r="I101" s="14"/>
      <c r="J101" s="14"/>
      <c r="K101" s="14"/>
      <c r="L101" s="14"/>
      <c r="M101" s="14"/>
      <c r="N101" s="14"/>
    </row>
    <row r="102" spans="1:14" x14ac:dyDescent="0.35">
      <c r="A102" s="16">
        <v>14</v>
      </c>
      <c r="B102" s="67" t="s">
        <v>114</v>
      </c>
      <c r="C102" s="177" t="s">
        <v>88</v>
      </c>
      <c r="D102" s="177"/>
      <c r="E102" s="177"/>
      <c r="F102" s="177"/>
      <c r="G102" s="177"/>
      <c r="H102" s="14"/>
      <c r="I102" s="14"/>
      <c r="J102" s="14"/>
      <c r="K102" s="14"/>
      <c r="L102" s="14"/>
      <c r="M102" s="14"/>
      <c r="N102" s="14"/>
    </row>
    <row r="103" spans="1:14" ht="13.5" customHeight="1" x14ac:dyDescent="0.35">
      <c r="A103" s="14"/>
      <c r="B103" s="60" t="s">
        <v>115</v>
      </c>
      <c r="C103" s="79" t="s">
        <v>116</v>
      </c>
      <c r="D103" s="79"/>
      <c r="E103" s="79"/>
      <c r="F103" s="79"/>
      <c r="G103" s="79"/>
      <c r="H103" s="14"/>
      <c r="I103" s="14"/>
      <c r="J103" s="14"/>
      <c r="K103" s="14"/>
      <c r="L103" s="14"/>
      <c r="M103" s="14"/>
      <c r="N103" s="14"/>
    </row>
    <row r="104" spans="1:14" ht="13" customHeight="1" x14ac:dyDescent="0.35">
      <c r="A104" s="14"/>
      <c r="B104" s="69">
        <v>46025</v>
      </c>
      <c r="C104" s="163" t="s">
        <v>161</v>
      </c>
      <c r="D104" s="163"/>
      <c r="E104" s="163"/>
      <c r="F104" s="163"/>
      <c r="G104" s="163"/>
      <c r="H104" s="14"/>
      <c r="I104" s="14"/>
      <c r="J104" s="14"/>
      <c r="K104" s="14"/>
      <c r="L104" s="14"/>
      <c r="M104" s="14"/>
      <c r="N104" s="14"/>
    </row>
    <row r="105" spans="1:14" ht="13" customHeight="1" x14ac:dyDescent="0.35">
      <c r="A105" s="14"/>
      <c r="B105" s="69">
        <v>46025</v>
      </c>
      <c r="C105" s="163" t="s">
        <v>162</v>
      </c>
      <c r="D105" s="163"/>
      <c r="E105" s="163"/>
      <c r="F105" s="163"/>
      <c r="G105" s="163"/>
      <c r="H105" s="14"/>
      <c r="I105" s="14"/>
      <c r="J105" s="14"/>
      <c r="K105" s="14"/>
      <c r="L105" s="14"/>
      <c r="M105" s="14"/>
      <c r="N105" s="14"/>
    </row>
    <row r="106" spans="1:14" ht="13" customHeight="1" x14ac:dyDescent="0.35">
      <c r="A106" s="14"/>
      <c r="B106" s="69">
        <v>46070</v>
      </c>
      <c r="C106" s="163" t="s">
        <v>163</v>
      </c>
      <c r="D106" s="163"/>
      <c r="E106" s="163"/>
      <c r="F106" s="163"/>
      <c r="G106" s="163"/>
      <c r="H106" s="14"/>
      <c r="I106" s="14"/>
      <c r="J106" s="14"/>
      <c r="K106" s="14"/>
      <c r="L106" s="14"/>
      <c r="M106" s="14"/>
      <c r="N106" s="14"/>
    </row>
    <row r="107" spans="1:14" ht="41.15" customHeight="1" x14ac:dyDescent="0.35">
      <c r="A107" s="14"/>
      <c r="B107" s="69">
        <v>46070</v>
      </c>
      <c r="C107" s="163" t="s">
        <v>164</v>
      </c>
      <c r="D107" s="163"/>
      <c r="E107" s="163"/>
      <c r="F107" s="163"/>
      <c r="G107" s="163"/>
      <c r="H107" s="14"/>
      <c r="I107" s="14"/>
      <c r="J107" s="14"/>
      <c r="K107" s="14"/>
      <c r="L107" s="14"/>
      <c r="M107" s="14"/>
      <c r="N107" s="14"/>
    </row>
    <row r="108" spans="1:14" ht="24.75" customHeight="1" x14ac:dyDescent="0.35">
      <c r="A108" s="14"/>
      <c r="B108" s="69">
        <v>46070</v>
      </c>
      <c r="C108" s="163" t="s">
        <v>165</v>
      </c>
      <c r="D108" s="163"/>
      <c r="E108" s="163"/>
      <c r="F108" s="163"/>
      <c r="G108" s="163"/>
      <c r="H108" s="14"/>
      <c r="I108" s="14"/>
      <c r="J108" s="14"/>
      <c r="K108" s="14"/>
      <c r="L108" s="14"/>
      <c r="M108" s="14"/>
      <c r="N108" s="14"/>
    </row>
    <row r="109" spans="1:14" ht="26.15" customHeight="1" x14ac:dyDescent="0.35">
      <c r="A109" s="14"/>
      <c r="B109" s="69">
        <v>46070</v>
      </c>
      <c r="C109" s="163" t="s">
        <v>166</v>
      </c>
      <c r="D109" s="163"/>
      <c r="E109" s="163"/>
      <c r="F109" s="163"/>
      <c r="G109" s="163"/>
      <c r="H109" s="14"/>
      <c r="I109" s="14"/>
      <c r="J109" s="14"/>
      <c r="K109" s="14"/>
      <c r="L109" s="14"/>
      <c r="M109" s="14"/>
      <c r="N109" s="14"/>
    </row>
    <row r="110" spans="1:14" ht="26.15" customHeight="1" x14ac:dyDescent="0.35">
      <c r="A110" s="14"/>
      <c r="B110" s="69">
        <v>46142</v>
      </c>
      <c r="C110" s="163" t="s">
        <v>167</v>
      </c>
      <c r="D110" s="163"/>
      <c r="E110" s="163"/>
      <c r="F110" s="163"/>
      <c r="G110" s="163"/>
      <c r="H110" s="14"/>
      <c r="I110" s="14"/>
      <c r="J110" s="14"/>
      <c r="K110" s="14"/>
      <c r="L110" s="14"/>
      <c r="M110" s="14"/>
      <c r="N110" s="14"/>
    </row>
    <row r="111" spans="1:14" ht="25" customHeight="1" x14ac:dyDescent="0.35">
      <c r="A111" s="14"/>
      <c r="B111" s="69">
        <v>46142</v>
      </c>
      <c r="C111" s="163" t="s">
        <v>168</v>
      </c>
      <c r="D111" s="163"/>
      <c r="E111" s="163"/>
      <c r="F111" s="163"/>
      <c r="G111" s="163"/>
      <c r="H111" s="14"/>
      <c r="I111" s="14"/>
      <c r="J111" s="14"/>
      <c r="K111" s="14"/>
      <c r="L111" s="14"/>
      <c r="M111" s="14"/>
      <c r="N111" s="14"/>
    </row>
    <row r="112" spans="1:14" ht="27.65" customHeight="1" x14ac:dyDescent="0.35">
      <c r="A112" s="14"/>
      <c r="B112" s="69">
        <v>46142</v>
      </c>
      <c r="C112" s="163" t="s">
        <v>169</v>
      </c>
      <c r="D112" s="163"/>
      <c r="E112" s="163"/>
      <c r="F112" s="163"/>
      <c r="G112" s="163"/>
      <c r="H112" s="14"/>
      <c r="I112" s="14"/>
      <c r="J112" s="14"/>
      <c r="K112" s="14"/>
      <c r="L112" s="14"/>
      <c r="M112" s="14"/>
      <c r="N112" s="14"/>
    </row>
    <row r="113" spans="1:14" ht="13" customHeight="1" x14ac:dyDescent="0.35">
      <c r="A113" s="14"/>
      <c r="B113" s="69">
        <v>46142</v>
      </c>
      <c r="C113" s="163" t="s">
        <v>162</v>
      </c>
      <c r="D113" s="163"/>
      <c r="E113" s="163"/>
      <c r="F113" s="163"/>
      <c r="G113" s="163"/>
      <c r="H113" s="14"/>
      <c r="I113" s="14"/>
      <c r="J113" s="14"/>
      <c r="K113" s="14"/>
      <c r="L113" s="14"/>
      <c r="M113" s="14"/>
      <c r="N113" s="14"/>
    </row>
    <row r="114" spans="1:14" ht="13" customHeight="1" x14ac:dyDescent="0.35">
      <c r="A114" s="14"/>
      <c r="B114" s="69">
        <v>46167</v>
      </c>
      <c r="C114" s="163" t="s">
        <v>170</v>
      </c>
      <c r="D114" s="163"/>
      <c r="E114" s="163"/>
      <c r="F114" s="163"/>
      <c r="G114" s="163"/>
      <c r="H114" s="14"/>
      <c r="I114" s="14"/>
      <c r="J114" s="14"/>
      <c r="K114" s="14"/>
      <c r="L114" s="14"/>
      <c r="M114" s="14"/>
      <c r="N114" s="14"/>
    </row>
    <row r="115" spans="1:14" ht="13" customHeight="1" x14ac:dyDescent="0.35">
      <c r="A115" s="14"/>
      <c r="B115" s="69">
        <v>46167</v>
      </c>
      <c r="C115" s="163" t="s">
        <v>171</v>
      </c>
      <c r="D115" s="163"/>
      <c r="E115" s="163"/>
      <c r="F115" s="163"/>
      <c r="G115" s="163"/>
      <c r="H115" s="14"/>
      <c r="I115" s="14"/>
      <c r="J115" s="14"/>
      <c r="K115" s="14"/>
      <c r="L115" s="14"/>
      <c r="M115" s="14"/>
      <c r="N115" s="14"/>
    </row>
    <row r="116" spans="1:14" ht="13" customHeight="1" x14ac:dyDescent="0.35">
      <c r="A116" s="14"/>
      <c r="B116" s="69">
        <v>46167</v>
      </c>
      <c r="C116" s="163" t="s">
        <v>172</v>
      </c>
      <c r="D116" s="163"/>
      <c r="E116" s="163"/>
      <c r="F116" s="163"/>
      <c r="G116" s="163"/>
      <c r="H116" s="14"/>
      <c r="I116" s="14"/>
      <c r="J116" s="14"/>
      <c r="K116" s="14"/>
      <c r="L116" s="14"/>
      <c r="M116" s="14"/>
      <c r="N116" s="14"/>
    </row>
    <row r="117" spans="1:14" ht="13" customHeight="1" x14ac:dyDescent="0.35">
      <c r="A117" s="14"/>
      <c r="B117" s="69">
        <v>46167</v>
      </c>
      <c r="C117" s="163" t="s">
        <v>173</v>
      </c>
      <c r="D117" s="163"/>
      <c r="E117" s="163"/>
      <c r="F117" s="163"/>
      <c r="G117" s="163"/>
      <c r="H117" s="14"/>
      <c r="I117" s="14"/>
      <c r="J117" s="14"/>
      <c r="K117" s="14"/>
      <c r="L117" s="14"/>
      <c r="M117" s="14"/>
      <c r="N117" s="14"/>
    </row>
    <row r="118" spans="1:14" ht="26.15" customHeight="1" x14ac:dyDescent="0.35">
      <c r="A118" s="14"/>
      <c r="B118" s="69">
        <v>46167</v>
      </c>
      <c r="C118" s="163" t="s">
        <v>174</v>
      </c>
      <c r="D118" s="163"/>
      <c r="E118" s="163"/>
      <c r="F118" s="163"/>
      <c r="G118" s="163"/>
      <c r="H118" s="14"/>
      <c r="I118" s="14"/>
      <c r="J118" s="14"/>
      <c r="K118" s="14"/>
      <c r="L118" s="14"/>
      <c r="M118" s="14"/>
      <c r="N118" s="14"/>
    </row>
    <row r="119" spans="1:14" ht="13" customHeight="1" x14ac:dyDescent="0.35">
      <c r="A119" s="14"/>
      <c r="B119" s="69">
        <v>46167</v>
      </c>
      <c r="C119" s="163" t="s">
        <v>175</v>
      </c>
      <c r="D119" s="163"/>
      <c r="E119" s="163"/>
      <c r="F119" s="163"/>
      <c r="G119" s="163"/>
      <c r="H119" s="14"/>
      <c r="I119" s="14"/>
      <c r="J119" s="14"/>
      <c r="K119" s="14"/>
      <c r="L119" s="14"/>
      <c r="M119" s="14"/>
      <c r="N119" s="14"/>
    </row>
    <row r="120" spans="1:14" ht="13" customHeight="1" x14ac:dyDescent="0.35">
      <c r="A120" s="14"/>
      <c r="B120" s="69">
        <v>46167</v>
      </c>
      <c r="C120" s="163" t="s">
        <v>176</v>
      </c>
      <c r="D120" s="163"/>
      <c r="E120" s="163"/>
      <c r="F120" s="163"/>
      <c r="G120" s="163"/>
      <c r="H120" s="14"/>
      <c r="I120" s="14"/>
      <c r="J120" s="14"/>
      <c r="K120" s="14"/>
      <c r="L120" s="14"/>
      <c r="M120" s="14"/>
      <c r="N120" s="14"/>
    </row>
    <row r="121" spans="1:14" ht="26.15" customHeight="1" x14ac:dyDescent="0.35">
      <c r="A121" s="14"/>
      <c r="B121" s="69">
        <v>46167</v>
      </c>
      <c r="C121" s="163" t="s">
        <v>177</v>
      </c>
      <c r="D121" s="163"/>
      <c r="E121" s="163"/>
      <c r="F121" s="163"/>
      <c r="G121" s="163"/>
      <c r="H121" s="14"/>
      <c r="I121" s="14"/>
      <c r="J121" s="14"/>
      <c r="K121" s="14"/>
      <c r="L121" s="14"/>
      <c r="M121" s="14"/>
      <c r="N121" s="14"/>
    </row>
    <row r="122" spans="1:14" ht="13" customHeight="1" x14ac:dyDescent="0.35">
      <c r="A122" s="14"/>
      <c r="B122" s="76" t="s">
        <v>178</v>
      </c>
      <c r="C122" s="77"/>
      <c r="D122" s="77"/>
      <c r="E122" s="77"/>
      <c r="F122" s="77"/>
      <c r="G122" s="78"/>
      <c r="H122" s="14"/>
      <c r="I122" s="14"/>
      <c r="J122" s="14"/>
      <c r="K122" s="14"/>
      <c r="L122" s="14"/>
      <c r="M122" s="14"/>
      <c r="N122" s="14"/>
    </row>
    <row r="123" spans="1:14" ht="13" customHeight="1" x14ac:dyDescent="0.35">
      <c r="A123" s="14"/>
      <c r="B123" s="14"/>
      <c r="C123" s="71"/>
      <c r="D123" s="12"/>
      <c r="E123" s="68"/>
      <c r="F123" s="68"/>
      <c r="G123" s="68"/>
      <c r="H123" s="14"/>
      <c r="I123" s="14"/>
      <c r="J123" s="14"/>
      <c r="K123" s="14"/>
      <c r="L123" s="14"/>
      <c r="M123" s="14"/>
      <c r="N123" s="14"/>
    </row>
    <row r="124" spans="1:14" ht="13.5" x14ac:dyDescent="0.35">
      <c r="B124" s="84" t="s">
        <v>179</v>
      </c>
      <c r="C124" s="84"/>
      <c r="D124" s="84"/>
      <c r="E124" s="84"/>
      <c r="F124" s="84"/>
      <c r="G124" s="84"/>
    </row>
    <row r="125" spans="1:14" x14ac:dyDescent="0.35">
      <c r="B125" s="85"/>
      <c r="C125" s="85"/>
      <c r="D125" s="85"/>
      <c r="E125" s="85"/>
      <c r="F125" s="85"/>
      <c r="G125" s="85"/>
    </row>
    <row r="126" spans="1:14" x14ac:dyDescent="0.35">
      <c r="C126" s="72"/>
      <c r="D126" s="72"/>
    </row>
    <row r="127" spans="1:14" x14ac:dyDescent="0.35">
      <c r="C127" s="72"/>
      <c r="D127" s="72"/>
      <c r="E127" s="72"/>
    </row>
  </sheetData>
  <mergeCells count="90">
    <mergeCell ref="C114:G114"/>
    <mergeCell ref="C115:G115"/>
    <mergeCell ref="B125:G125"/>
    <mergeCell ref="B75:N75"/>
    <mergeCell ref="B76:N76"/>
    <mergeCell ref="B78:G78"/>
    <mergeCell ref="B80:B84"/>
    <mergeCell ref="F80:F99"/>
    <mergeCell ref="G80:G99"/>
    <mergeCell ref="B85:B89"/>
    <mergeCell ref="B90:B94"/>
    <mergeCell ref="B95:B99"/>
    <mergeCell ref="C119:G119"/>
    <mergeCell ref="B122:G122"/>
    <mergeCell ref="C120:G120"/>
    <mergeCell ref="C104:G104"/>
    <mergeCell ref="B124:G124"/>
    <mergeCell ref="C116:G116"/>
    <mergeCell ref="C117:G117"/>
    <mergeCell ref="C121:G121"/>
    <mergeCell ref="C118:G118"/>
    <mergeCell ref="B32:E32"/>
    <mergeCell ref="B34:E34"/>
    <mergeCell ref="C35:E35"/>
    <mergeCell ref="C102:G102"/>
    <mergeCell ref="C36:E36"/>
    <mergeCell ref="C37:E37"/>
    <mergeCell ref="B39:E39"/>
    <mergeCell ref="C41:E41"/>
    <mergeCell ref="C60:E62"/>
    <mergeCell ref="B43:E43"/>
    <mergeCell ref="B45:E45"/>
    <mergeCell ref="B48:E48"/>
    <mergeCell ref="B49:E49"/>
    <mergeCell ref="B51:E51"/>
    <mergeCell ref="B52:B53"/>
    <mergeCell ref="C52:E53"/>
    <mergeCell ref="C40:E40"/>
    <mergeCell ref="B26:E26"/>
    <mergeCell ref="C11:E11"/>
    <mergeCell ref="B12:E12"/>
    <mergeCell ref="C14:E14"/>
    <mergeCell ref="B15:E15"/>
    <mergeCell ref="B17:E17"/>
    <mergeCell ref="C18:E18"/>
    <mergeCell ref="C20:E20"/>
    <mergeCell ref="C21:E21"/>
    <mergeCell ref="C22:E22"/>
    <mergeCell ref="B25:E25"/>
    <mergeCell ref="B23:E23"/>
    <mergeCell ref="C19:E19"/>
    <mergeCell ref="D28:D31"/>
    <mergeCell ref="E28:E31"/>
    <mergeCell ref="B9:E9"/>
    <mergeCell ref="A1:B1"/>
    <mergeCell ref="C3:E3"/>
    <mergeCell ref="C5:E5"/>
    <mergeCell ref="B6:E6"/>
    <mergeCell ref="C8:E8"/>
    <mergeCell ref="C55:E55"/>
    <mergeCell ref="C103:G103"/>
    <mergeCell ref="C111:G111"/>
    <mergeCell ref="C112:G112"/>
    <mergeCell ref="C113:G113"/>
    <mergeCell ref="C107:G107"/>
    <mergeCell ref="C105:G105"/>
    <mergeCell ref="C108:G108"/>
    <mergeCell ref="C109:G109"/>
    <mergeCell ref="C110:G110"/>
    <mergeCell ref="B73:N73"/>
    <mergeCell ref="B100:G100"/>
    <mergeCell ref="B63:E63"/>
    <mergeCell ref="C65:E65"/>
    <mergeCell ref="C106:G106"/>
    <mergeCell ref="C42:E42"/>
    <mergeCell ref="C59:E59"/>
    <mergeCell ref="B74:N74"/>
    <mergeCell ref="C66:E66"/>
    <mergeCell ref="B67:B68"/>
    <mergeCell ref="C67:C68"/>
    <mergeCell ref="D67:D68"/>
    <mergeCell ref="E67:E68"/>
    <mergeCell ref="F67:H67"/>
    <mergeCell ref="I67:K67"/>
    <mergeCell ref="L67:N67"/>
    <mergeCell ref="C54:E54"/>
    <mergeCell ref="B56:E56"/>
    <mergeCell ref="B57:E57"/>
    <mergeCell ref="C71:N71"/>
    <mergeCell ref="B72:N7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D1FE9-7A16-472F-A9F1-4E2F5088B62D}">
  <dimension ref="A1:N113"/>
  <sheetViews>
    <sheetView zoomScaleNormal="100" workbookViewId="0">
      <selection sqref="A1:B1"/>
    </sheetView>
  </sheetViews>
  <sheetFormatPr defaultColWidth="6.1796875" defaultRowHeight="13" x14ac:dyDescent="0.35"/>
  <cols>
    <col min="1" max="1" width="6.453125" style="15" bestFit="1" customWidth="1"/>
    <col min="2" max="2" width="52.54296875" style="15" customWidth="1"/>
    <col min="3" max="3" width="37.453125" style="15" customWidth="1"/>
    <col min="4" max="4" width="30.453125" style="15" customWidth="1"/>
    <col min="5" max="5" width="27.81640625" style="15" customWidth="1"/>
    <col min="6" max="6" width="29.54296875" style="15" bestFit="1" customWidth="1"/>
    <col min="7" max="7" width="29.26953125" style="15" bestFit="1" customWidth="1"/>
    <col min="8" max="8" width="7.7265625" style="15" bestFit="1" customWidth="1"/>
    <col min="9" max="9" width="6.1796875" style="15"/>
    <col min="10" max="11" width="7" style="15" bestFit="1" customWidth="1"/>
    <col min="12" max="12" width="6.1796875" style="15"/>
    <col min="13" max="14" width="7" style="15" bestFit="1" customWidth="1"/>
    <col min="15" max="16384" width="6.1796875" style="15"/>
  </cols>
  <sheetData>
    <row r="1" spans="1:14" x14ac:dyDescent="0.35">
      <c r="A1" s="156" t="s">
        <v>0</v>
      </c>
      <c r="B1" s="156"/>
      <c r="C1" s="14"/>
      <c r="D1" s="1"/>
      <c r="E1" s="14"/>
      <c r="F1" s="14"/>
      <c r="G1" s="14"/>
      <c r="H1" s="14"/>
      <c r="I1" s="14"/>
      <c r="J1" s="14"/>
      <c r="K1" s="14"/>
      <c r="L1" s="14"/>
      <c r="M1" s="14"/>
      <c r="N1" s="14"/>
    </row>
    <row r="2" spans="1:14" x14ac:dyDescent="0.35">
      <c r="A2" s="14"/>
      <c r="B2" s="14"/>
      <c r="C2" s="14"/>
      <c r="D2" s="2"/>
      <c r="E2" s="14"/>
      <c r="F2" s="14"/>
      <c r="G2" s="14"/>
      <c r="H2" s="14"/>
      <c r="I2" s="14"/>
      <c r="J2" s="14"/>
      <c r="K2" s="14"/>
      <c r="L2" s="14"/>
      <c r="M2" s="14"/>
      <c r="N2" s="14"/>
    </row>
    <row r="3" spans="1:14" x14ac:dyDescent="0.35">
      <c r="A3" s="16" t="s">
        <v>1</v>
      </c>
      <c r="B3" s="17" t="s">
        <v>2</v>
      </c>
      <c r="C3" s="116" t="s">
        <v>180</v>
      </c>
      <c r="D3" s="117"/>
      <c r="E3" s="118"/>
      <c r="F3" s="14"/>
      <c r="H3" s="14"/>
      <c r="I3" s="14"/>
      <c r="J3" s="14"/>
      <c r="K3" s="14"/>
      <c r="L3" s="14"/>
      <c r="M3" s="14"/>
      <c r="N3" s="14"/>
    </row>
    <row r="4" spans="1:14" x14ac:dyDescent="0.35">
      <c r="A4" s="14"/>
      <c r="B4" s="14"/>
      <c r="C4" s="14"/>
      <c r="D4" s="3"/>
      <c r="E4" s="14"/>
      <c r="F4" s="14"/>
      <c r="G4" s="14"/>
      <c r="H4" s="14"/>
      <c r="I4" s="14"/>
      <c r="J4" s="14"/>
      <c r="K4" s="14"/>
      <c r="L4" s="14"/>
      <c r="M4" s="14"/>
      <c r="N4" s="14"/>
    </row>
    <row r="5" spans="1:14" x14ac:dyDescent="0.35">
      <c r="A5" s="19">
        <v>1</v>
      </c>
      <c r="B5" s="17" t="s">
        <v>4</v>
      </c>
      <c r="C5" s="157" t="s">
        <v>5</v>
      </c>
      <c r="D5" s="158"/>
      <c r="E5" s="159"/>
      <c r="F5" s="14"/>
      <c r="G5" s="14"/>
      <c r="H5" s="14"/>
      <c r="I5" s="14"/>
      <c r="J5" s="14"/>
      <c r="K5" s="14"/>
      <c r="L5" s="14"/>
      <c r="M5" s="14"/>
      <c r="N5" s="14"/>
    </row>
    <row r="6" spans="1:14" x14ac:dyDescent="0.35">
      <c r="A6" s="20"/>
      <c r="B6" s="76" t="s">
        <v>6</v>
      </c>
      <c r="C6" s="77"/>
      <c r="D6" s="77"/>
      <c r="E6" s="78"/>
      <c r="F6" s="14"/>
      <c r="G6" s="14"/>
      <c r="H6" s="14"/>
      <c r="I6" s="14"/>
      <c r="J6" s="14"/>
      <c r="K6" s="14"/>
      <c r="L6" s="14"/>
      <c r="M6" s="14"/>
      <c r="N6" s="14"/>
    </row>
    <row r="7" spans="1:14" x14ac:dyDescent="0.35">
      <c r="A7" s="20"/>
      <c r="B7" s="21"/>
      <c r="C7" s="14"/>
      <c r="D7" s="3"/>
      <c r="E7" s="14"/>
      <c r="F7" s="14"/>
      <c r="G7" s="14"/>
      <c r="H7" s="14"/>
      <c r="I7" s="14"/>
      <c r="J7" s="14"/>
      <c r="K7" s="14"/>
      <c r="L7" s="14"/>
      <c r="M7" s="14"/>
      <c r="N7" s="14"/>
    </row>
    <row r="8" spans="1:14" x14ac:dyDescent="0.35">
      <c r="A8" s="20">
        <v>2</v>
      </c>
      <c r="B8" s="17" t="s">
        <v>7</v>
      </c>
      <c r="C8" s="81" t="s">
        <v>181</v>
      </c>
      <c r="D8" s="82"/>
      <c r="E8" s="83"/>
      <c r="F8" s="14"/>
      <c r="G8" s="14"/>
      <c r="H8" s="14"/>
      <c r="I8" s="14"/>
      <c r="J8" s="14"/>
      <c r="K8" s="14"/>
      <c r="L8" s="14"/>
      <c r="M8" s="14"/>
      <c r="N8" s="14"/>
    </row>
    <row r="9" spans="1:14" x14ac:dyDescent="0.35">
      <c r="A9" s="20"/>
      <c r="B9" s="76" t="s">
        <v>6</v>
      </c>
      <c r="C9" s="77"/>
      <c r="D9" s="77"/>
      <c r="E9" s="78"/>
      <c r="F9" s="14"/>
      <c r="G9" s="14"/>
      <c r="H9" s="14"/>
      <c r="I9" s="14"/>
      <c r="J9" s="14"/>
      <c r="K9" s="14"/>
      <c r="L9" s="14"/>
      <c r="M9" s="14"/>
      <c r="N9" s="14"/>
    </row>
    <row r="10" spans="1:14" x14ac:dyDescent="0.35">
      <c r="A10" s="20"/>
      <c r="B10" s="21"/>
      <c r="C10" s="14"/>
      <c r="D10" s="3"/>
      <c r="E10" s="14"/>
      <c r="F10" s="14"/>
      <c r="G10" s="14"/>
      <c r="H10" s="14"/>
      <c r="I10" s="14"/>
      <c r="J10" s="14"/>
      <c r="K10" s="14"/>
      <c r="L10" s="14"/>
      <c r="M10" s="14"/>
      <c r="N10" s="14"/>
    </row>
    <row r="11" spans="1:14" ht="26.25" customHeight="1" x14ac:dyDescent="0.35">
      <c r="A11" s="20">
        <v>3</v>
      </c>
      <c r="B11" s="17" t="s">
        <v>9</v>
      </c>
      <c r="C11" s="119" t="s">
        <v>10</v>
      </c>
      <c r="D11" s="120"/>
      <c r="E11" s="121"/>
      <c r="F11" s="14"/>
      <c r="G11" s="14"/>
      <c r="H11" s="14"/>
      <c r="I11" s="14"/>
      <c r="J11" s="14"/>
      <c r="K11" s="14"/>
      <c r="L11" s="14"/>
      <c r="M11" s="14"/>
      <c r="N11" s="14"/>
    </row>
    <row r="12" spans="1:14" x14ac:dyDescent="0.35">
      <c r="A12" s="20"/>
      <c r="B12" s="76" t="s">
        <v>6</v>
      </c>
      <c r="C12" s="77"/>
      <c r="D12" s="77"/>
      <c r="E12" s="78"/>
      <c r="F12" s="14"/>
      <c r="G12" s="14"/>
      <c r="H12" s="14"/>
      <c r="I12" s="14"/>
      <c r="J12" s="14"/>
      <c r="K12" s="14"/>
      <c r="L12" s="14"/>
      <c r="M12" s="14"/>
      <c r="N12" s="14"/>
    </row>
    <row r="13" spans="1:14" x14ac:dyDescent="0.35">
      <c r="A13" s="20"/>
      <c r="B13" s="21"/>
      <c r="C13" s="14"/>
      <c r="D13" s="3"/>
      <c r="E13" s="14"/>
      <c r="F13" s="14"/>
      <c r="G13" s="14"/>
      <c r="H13" s="14"/>
      <c r="I13" s="14"/>
      <c r="J13" s="14"/>
      <c r="K13" s="14"/>
      <c r="L13" s="14"/>
      <c r="M13" s="14"/>
      <c r="N13" s="14"/>
    </row>
    <row r="14" spans="1:14" x14ac:dyDescent="0.35">
      <c r="A14" s="20">
        <v>4</v>
      </c>
      <c r="B14" s="17" t="s">
        <v>11</v>
      </c>
      <c r="C14" s="119" t="s">
        <v>182</v>
      </c>
      <c r="D14" s="120"/>
      <c r="E14" s="121"/>
      <c r="F14" s="22"/>
      <c r="G14" s="14"/>
      <c r="H14" s="14"/>
      <c r="I14" s="14"/>
      <c r="J14" s="14"/>
      <c r="K14" s="14"/>
      <c r="L14" s="14"/>
      <c r="M14" s="14"/>
      <c r="N14" s="14"/>
    </row>
    <row r="15" spans="1:14" x14ac:dyDescent="0.35">
      <c r="A15" s="20"/>
      <c r="B15" s="76" t="s">
        <v>13</v>
      </c>
      <c r="C15" s="77"/>
      <c r="D15" s="77"/>
      <c r="E15" s="78"/>
      <c r="F15" s="22"/>
      <c r="G15" s="14"/>
      <c r="H15" s="14"/>
      <c r="I15" s="14"/>
      <c r="J15" s="14"/>
      <c r="K15" s="14"/>
      <c r="L15" s="14"/>
      <c r="M15" s="14"/>
      <c r="N15" s="14"/>
    </row>
    <row r="16" spans="1:14" x14ac:dyDescent="0.35">
      <c r="A16" s="20"/>
      <c r="B16" s="14"/>
      <c r="C16" s="14"/>
      <c r="D16" s="3"/>
      <c r="E16" s="14"/>
      <c r="F16" s="14"/>
      <c r="G16" s="14"/>
      <c r="H16" s="14"/>
      <c r="I16" s="14"/>
      <c r="J16" s="14"/>
      <c r="K16" s="14"/>
      <c r="L16" s="14"/>
      <c r="M16" s="14"/>
      <c r="N16" s="14"/>
    </row>
    <row r="17" spans="1:14" x14ac:dyDescent="0.35">
      <c r="A17" s="20">
        <v>5</v>
      </c>
      <c r="B17" s="92" t="s">
        <v>14</v>
      </c>
      <c r="C17" s="93"/>
      <c r="D17" s="93"/>
      <c r="E17" s="94"/>
      <c r="F17" s="21"/>
      <c r="G17" s="21"/>
      <c r="H17" s="21"/>
      <c r="I17" s="21"/>
      <c r="J17" s="24"/>
      <c r="K17" s="24"/>
      <c r="L17" s="24"/>
      <c r="M17" s="24"/>
      <c r="N17" s="24"/>
    </row>
    <row r="18" spans="1:14" x14ac:dyDescent="0.35">
      <c r="A18" s="20"/>
      <c r="B18" s="17" t="s">
        <v>15</v>
      </c>
      <c r="C18" s="153">
        <v>0.13539999999999999</v>
      </c>
      <c r="D18" s="154"/>
      <c r="E18" s="155"/>
      <c r="F18" s="22"/>
      <c r="G18" s="24"/>
      <c r="H18" s="25"/>
      <c r="I18" s="24"/>
      <c r="J18" s="24"/>
      <c r="K18" s="24"/>
      <c r="L18" s="24"/>
      <c r="M18" s="24"/>
      <c r="N18" s="24"/>
    </row>
    <row r="19" spans="1:14" ht="26" x14ac:dyDescent="0.35">
      <c r="A19" s="20"/>
      <c r="B19" s="23" t="s">
        <v>138</v>
      </c>
      <c r="C19" s="179">
        <v>8.8999999999999996E-2</v>
      </c>
      <c r="D19" s="161"/>
      <c r="E19" s="162"/>
      <c r="F19" s="26"/>
      <c r="G19" s="24"/>
      <c r="H19" s="14"/>
      <c r="I19" s="24"/>
      <c r="J19" s="24"/>
      <c r="K19" s="24"/>
      <c r="L19" s="24"/>
      <c r="M19" s="24"/>
      <c r="N19" s="24"/>
    </row>
    <row r="20" spans="1:14" x14ac:dyDescent="0.35">
      <c r="A20" s="20"/>
      <c r="B20" s="23" t="s">
        <v>183</v>
      </c>
      <c r="C20" s="179">
        <v>8.8999999999999996E-2</v>
      </c>
      <c r="D20" s="161"/>
      <c r="E20" s="162"/>
      <c r="F20" s="26"/>
      <c r="G20" s="24"/>
      <c r="H20" s="24"/>
      <c r="I20" s="24"/>
      <c r="J20" s="24"/>
      <c r="K20" s="24"/>
      <c r="L20" s="24"/>
      <c r="M20" s="24"/>
      <c r="N20" s="24"/>
    </row>
    <row r="21" spans="1:14" x14ac:dyDescent="0.35">
      <c r="A21" s="20"/>
      <c r="B21" s="27" t="s">
        <v>19</v>
      </c>
      <c r="C21" s="146" t="s">
        <v>20</v>
      </c>
      <c r="D21" s="147"/>
      <c r="E21" s="148"/>
      <c r="F21" s="26"/>
      <c r="G21" s="24"/>
      <c r="H21" s="24"/>
      <c r="I21" s="24"/>
      <c r="J21" s="24"/>
      <c r="K21" s="24"/>
      <c r="L21" s="24"/>
      <c r="M21" s="24"/>
      <c r="N21" s="24"/>
    </row>
    <row r="22" spans="1:14" x14ac:dyDescent="0.35">
      <c r="A22" s="20"/>
      <c r="B22" s="28" t="s">
        <v>21</v>
      </c>
      <c r="C22" s="86" t="s">
        <v>22</v>
      </c>
      <c r="D22" s="87"/>
      <c r="E22" s="88"/>
      <c r="F22" s="26"/>
      <c r="G22" s="24"/>
      <c r="H22" s="24"/>
      <c r="I22" s="24"/>
      <c r="J22" s="24"/>
      <c r="K22" s="24"/>
      <c r="L22" s="24"/>
      <c r="M22" s="24"/>
      <c r="N22" s="24"/>
    </row>
    <row r="23" spans="1:14" ht="27.75" customHeight="1" x14ac:dyDescent="0.35">
      <c r="A23" s="20"/>
      <c r="B23" s="152" t="s">
        <v>23</v>
      </c>
      <c r="C23" s="152"/>
      <c r="D23" s="152"/>
      <c r="E23" s="152"/>
      <c r="F23" s="26"/>
      <c r="G23" s="24"/>
      <c r="H23" s="24"/>
      <c r="I23" s="24"/>
      <c r="J23" s="24"/>
      <c r="K23" s="24"/>
      <c r="L23" s="24"/>
      <c r="M23" s="24"/>
      <c r="N23" s="24"/>
    </row>
    <row r="24" spans="1:14" x14ac:dyDescent="0.35">
      <c r="A24" s="20"/>
      <c r="B24" s="26"/>
      <c r="C24" s="26"/>
      <c r="D24" s="4"/>
      <c r="E24" s="26"/>
      <c r="F24" s="26"/>
      <c r="G24" s="24"/>
      <c r="H24" s="24"/>
      <c r="I24" s="24"/>
      <c r="J24" s="24"/>
      <c r="K24" s="24"/>
      <c r="L24" s="24"/>
      <c r="M24" s="24"/>
      <c r="N24" s="24"/>
    </row>
    <row r="25" spans="1:14" x14ac:dyDescent="0.35">
      <c r="A25" s="20">
        <v>6</v>
      </c>
      <c r="B25" s="92" t="s">
        <v>24</v>
      </c>
      <c r="C25" s="93"/>
      <c r="D25" s="93"/>
      <c r="E25" s="94"/>
      <c r="F25" s="21"/>
      <c r="G25" s="21"/>
      <c r="H25" s="24"/>
      <c r="I25" s="21"/>
      <c r="J25" s="21"/>
      <c r="K25" s="14"/>
      <c r="L25" s="14"/>
      <c r="M25" s="14"/>
      <c r="N25" s="14"/>
    </row>
    <row r="26" spans="1:14" x14ac:dyDescent="0.35">
      <c r="A26" s="20"/>
      <c r="B26" s="149" t="s">
        <v>25</v>
      </c>
      <c r="C26" s="150"/>
      <c r="D26" s="150"/>
      <c r="E26" s="151"/>
      <c r="F26" s="26"/>
      <c r="G26" s="14"/>
      <c r="H26" s="14"/>
      <c r="I26" s="14"/>
      <c r="J26" s="14"/>
      <c r="K26" s="14"/>
      <c r="L26" s="14"/>
      <c r="M26" s="14"/>
      <c r="N26" s="14"/>
    </row>
    <row r="27" spans="1:14" x14ac:dyDescent="0.35">
      <c r="A27" s="20"/>
      <c r="B27" s="28" t="s">
        <v>26</v>
      </c>
      <c r="C27" s="29" t="s">
        <v>27</v>
      </c>
      <c r="D27" s="5" t="s">
        <v>28</v>
      </c>
      <c r="E27" s="29" t="s">
        <v>29</v>
      </c>
      <c r="F27" s="26"/>
      <c r="G27" s="14"/>
      <c r="H27" s="14"/>
      <c r="I27" s="14"/>
      <c r="J27" s="14"/>
      <c r="K27" s="14"/>
      <c r="L27" s="14"/>
      <c r="M27" s="14"/>
      <c r="N27" s="14"/>
    </row>
    <row r="28" spans="1:14" x14ac:dyDescent="0.35">
      <c r="A28" s="20"/>
      <c r="B28" s="30" t="s">
        <v>30</v>
      </c>
      <c r="C28" s="52">
        <v>10182.91</v>
      </c>
      <c r="D28" s="98" t="s">
        <v>31</v>
      </c>
      <c r="E28" s="98" t="s">
        <v>22</v>
      </c>
      <c r="F28" s="26"/>
      <c r="G28" s="14"/>
      <c r="H28" s="14"/>
      <c r="I28" s="14"/>
      <c r="J28" s="14"/>
      <c r="K28" s="14"/>
      <c r="L28" s="14"/>
      <c r="M28" s="14"/>
      <c r="N28" s="14"/>
    </row>
    <row r="29" spans="1:14" x14ac:dyDescent="0.35">
      <c r="A29" s="20"/>
      <c r="B29" s="30" t="s">
        <v>32</v>
      </c>
      <c r="C29" s="52">
        <v>1006.61</v>
      </c>
      <c r="D29" s="99"/>
      <c r="E29" s="99"/>
      <c r="F29" s="26"/>
      <c r="G29" s="14"/>
      <c r="H29" s="14"/>
      <c r="I29" s="14"/>
      <c r="J29" s="14"/>
      <c r="K29" s="14"/>
      <c r="L29" s="14"/>
      <c r="M29" s="14"/>
      <c r="N29" s="14"/>
    </row>
    <row r="30" spans="1:14" x14ac:dyDescent="0.35">
      <c r="A30" s="20"/>
      <c r="B30" s="30" t="s">
        <v>33</v>
      </c>
      <c r="C30" s="52">
        <v>573.98</v>
      </c>
      <c r="D30" s="99"/>
      <c r="E30" s="99"/>
      <c r="F30" s="26"/>
      <c r="G30" s="14"/>
      <c r="H30" s="14"/>
      <c r="I30" s="14"/>
      <c r="J30" s="14"/>
      <c r="K30" s="14"/>
      <c r="L30" s="14"/>
      <c r="M30" s="14"/>
      <c r="N30" s="14"/>
    </row>
    <row r="31" spans="1:14" x14ac:dyDescent="0.35">
      <c r="A31" s="20"/>
      <c r="B31" s="30" t="s">
        <v>34</v>
      </c>
      <c r="C31" s="52">
        <v>3676.38</v>
      </c>
      <c r="D31" s="100"/>
      <c r="E31" s="100"/>
      <c r="F31" s="26"/>
      <c r="G31" s="14"/>
      <c r="H31" s="14"/>
      <c r="I31" s="14"/>
      <c r="J31" s="14"/>
      <c r="K31" s="14"/>
      <c r="L31" s="14"/>
      <c r="M31" s="14"/>
      <c r="N31" s="14"/>
    </row>
    <row r="32" spans="1:14" x14ac:dyDescent="0.35">
      <c r="A32" s="20"/>
      <c r="B32" s="76" t="s">
        <v>35</v>
      </c>
      <c r="C32" s="77"/>
      <c r="D32" s="77"/>
      <c r="E32" s="78"/>
      <c r="F32" s="26"/>
      <c r="G32" s="14"/>
      <c r="H32" s="14"/>
      <c r="I32" s="14"/>
      <c r="J32" s="14"/>
      <c r="K32" s="14"/>
      <c r="L32" s="14"/>
      <c r="M32" s="14"/>
      <c r="N32" s="14"/>
    </row>
    <row r="33" spans="1:14" x14ac:dyDescent="0.35">
      <c r="A33" s="20"/>
      <c r="B33" s="24"/>
      <c r="C33" s="26"/>
      <c r="D33" s="4"/>
      <c r="E33" s="26"/>
      <c r="F33" s="26"/>
      <c r="G33" s="14"/>
      <c r="H33" s="14"/>
      <c r="I33" s="14"/>
      <c r="J33" s="14"/>
      <c r="K33" s="14"/>
      <c r="L33" s="14"/>
      <c r="M33" s="14"/>
      <c r="N33" s="14"/>
    </row>
    <row r="34" spans="1:14" ht="22.5" customHeight="1" x14ac:dyDescent="0.35">
      <c r="A34" s="20">
        <v>7</v>
      </c>
      <c r="B34" s="92" t="s">
        <v>36</v>
      </c>
      <c r="C34" s="93"/>
      <c r="D34" s="93"/>
      <c r="E34" s="94"/>
      <c r="F34" s="21"/>
      <c r="G34" s="21"/>
      <c r="H34" s="21"/>
      <c r="I34" s="21"/>
      <c r="J34" s="21"/>
      <c r="K34" s="14"/>
      <c r="L34" s="14"/>
      <c r="M34" s="14"/>
      <c r="N34" s="14"/>
    </row>
    <row r="35" spans="1:14" x14ac:dyDescent="0.35">
      <c r="A35" s="20"/>
      <c r="B35" s="28" t="s">
        <v>37</v>
      </c>
      <c r="C35" s="86" t="s">
        <v>142</v>
      </c>
      <c r="D35" s="87"/>
      <c r="E35" s="88"/>
      <c r="F35" s="24"/>
      <c r="G35" s="14"/>
      <c r="H35" s="14"/>
      <c r="I35" s="14"/>
      <c r="J35" s="14"/>
      <c r="K35" s="14"/>
      <c r="L35" s="14"/>
      <c r="M35" s="14"/>
      <c r="N35" s="14"/>
    </row>
    <row r="36" spans="1:14" x14ac:dyDescent="0.35">
      <c r="A36" s="20"/>
      <c r="B36" s="28" t="s">
        <v>39</v>
      </c>
      <c r="C36" s="86" t="s">
        <v>20</v>
      </c>
      <c r="D36" s="87"/>
      <c r="E36" s="88"/>
      <c r="F36" s="24"/>
      <c r="G36" s="14"/>
      <c r="H36" s="14"/>
      <c r="I36" s="14"/>
      <c r="J36" s="14"/>
      <c r="K36" s="14"/>
      <c r="L36" s="14"/>
      <c r="M36" s="14"/>
      <c r="N36" s="14"/>
    </row>
    <row r="37" spans="1:14" x14ac:dyDescent="0.35">
      <c r="A37" s="20"/>
      <c r="B37" s="28" t="s">
        <v>40</v>
      </c>
      <c r="C37" s="86" t="s">
        <v>22</v>
      </c>
      <c r="D37" s="87"/>
      <c r="E37" s="88"/>
      <c r="F37" s="24"/>
      <c r="G37" s="14"/>
      <c r="H37" s="14"/>
      <c r="I37" s="14"/>
      <c r="J37" s="14"/>
      <c r="K37" s="14"/>
      <c r="L37" s="14"/>
      <c r="M37" s="14"/>
      <c r="N37" s="14"/>
    </row>
    <row r="38" spans="1:14" x14ac:dyDescent="0.35">
      <c r="A38" s="20"/>
      <c r="B38" s="14"/>
      <c r="C38" s="24"/>
      <c r="D38" s="6"/>
      <c r="E38" s="24"/>
      <c r="F38" s="24"/>
      <c r="G38" s="14"/>
      <c r="H38" s="14"/>
      <c r="I38" s="14"/>
      <c r="J38" s="14"/>
      <c r="K38" s="14"/>
      <c r="L38" s="14"/>
      <c r="M38" s="14"/>
      <c r="N38" s="14"/>
    </row>
    <row r="39" spans="1:14" x14ac:dyDescent="0.35">
      <c r="A39" s="20">
        <v>8</v>
      </c>
      <c r="B39" s="92" t="s">
        <v>41</v>
      </c>
      <c r="C39" s="93"/>
      <c r="D39" s="93"/>
      <c r="E39" s="94"/>
      <c r="F39" s="24"/>
      <c r="G39" s="21"/>
      <c r="H39" s="21"/>
      <c r="I39" s="21"/>
      <c r="J39" s="21"/>
      <c r="K39" s="14"/>
      <c r="L39" s="14"/>
      <c r="M39" s="14"/>
      <c r="N39" s="14"/>
    </row>
    <row r="40" spans="1:14" x14ac:dyDescent="0.35">
      <c r="A40" s="20"/>
      <c r="B40" s="28" t="s">
        <v>46</v>
      </c>
      <c r="C40" s="86" t="s">
        <v>184</v>
      </c>
      <c r="D40" s="87"/>
      <c r="E40" s="88"/>
      <c r="G40" s="14"/>
      <c r="H40" s="14"/>
      <c r="I40" s="14"/>
      <c r="J40" s="14"/>
      <c r="K40" s="14"/>
      <c r="L40" s="14"/>
      <c r="M40" s="14"/>
      <c r="N40" s="14"/>
    </row>
    <row r="41" spans="1:14" x14ac:dyDescent="0.35">
      <c r="A41" s="20"/>
      <c r="B41" s="28" t="s">
        <v>39</v>
      </c>
      <c r="C41" s="86" t="s">
        <v>20</v>
      </c>
      <c r="D41" s="87"/>
      <c r="E41" s="88"/>
      <c r="F41" s="24"/>
      <c r="G41" s="14"/>
      <c r="H41" s="14"/>
      <c r="I41" s="14"/>
      <c r="J41" s="14"/>
      <c r="K41" s="14"/>
      <c r="L41" s="14"/>
      <c r="M41" s="14"/>
      <c r="N41" s="14"/>
    </row>
    <row r="42" spans="1:14" x14ac:dyDescent="0.35">
      <c r="A42" s="20"/>
      <c r="B42" s="28" t="s">
        <v>40</v>
      </c>
      <c r="C42" s="86" t="s">
        <v>22</v>
      </c>
      <c r="D42" s="87"/>
      <c r="E42" s="88"/>
      <c r="F42" s="24"/>
      <c r="G42" s="14"/>
      <c r="H42" s="14"/>
      <c r="I42" s="14"/>
      <c r="J42" s="14"/>
      <c r="K42" s="14"/>
      <c r="L42" s="14"/>
      <c r="M42" s="14"/>
      <c r="N42" s="14"/>
    </row>
    <row r="43" spans="1:14" x14ac:dyDescent="0.35">
      <c r="A43" s="20"/>
      <c r="B43" s="76" t="s">
        <v>50</v>
      </c>
      <c r="C43" s="77"/>
      <c r="D43" s="77"/>
      <c r="E43" s="78"/>
      <c r="F43" s="24"/>
      <c r="G43" s="14"/>
      <c r="H43" s="14"/>
      <c r="I43" s="14"/>
      <c r="J43" s="14"/>
      <c r="K43" s="14"/>
      <c r="L43" s="14"/>
      <c r="M43" s="14"/>
      <c r="N43" s="14"/>
    </row>
    <row r="44" spans="1:14" x14ac:dyDescent="0.35">
      <c r="A44" s="16"/>
      <c r="B44" s="14"/>
      <c r="C44" s="14"/>
      <c r="D44" s="7"/>
      <c r="E44" s="24"/>
      <c r="F44" s="14"/>
      <c r="G44" s="14"/>
      <c r="H44" s="14"/>
      <c r="I44" s="14"/>
      <c r="J44" s="14"/>
      <c r="K44" s="14"/>
      <c r="L44" s="14"/>
      <c r="M44" s="14"/>
      <c r="N44" s="14"/>
    </row>
    <row r="45" spans="1:14" x14ac:dyDescent="0.35">
      <c r="A45" s="33">
        <v>9</v>
      </c>
      <c r="B45" s="92" t="s">
        <v>51</v>
      </c>
      <c r="C45" s="93"/>
      <c r="D45" s="93"/>
      <c r="E45" s="94"/>
      <c r="F45" s="34"/>
      <c r="G45" s="21"/>
      <c r="H45" s="21"/>
      <c r="I45" s="21"/>
      <c r="J45" s="14"/>
      <c r="K45" s="14"/>
      <c r="L45" s="14"/>
      <c r="M45" s="14"/>
      <c r="N45" s="14"/>
    </row>
    <row r="46" spans="1:14" ht="26" x14ac:dyDescent="0.35">
      <c r="A46" s="33"/>
      <c r="B46" s="18" t="s">
        <v>52</v>
      </c>
      <c r="C46" s="35" t="s">
        <v>53</v>
      </c>
      <c r="D46" s="13" t="s">
        <v>54</v>
      </c>
      <c r="E46" s="35" t="s">
        <v>55</v>
      </c>
      <c r="F46" s="14"/>
      <c r="G46" s="14"/>
      <c r="H46" s="14"/>
      <c r="I46" s="14"/>
      <c r="J46" s="14"/>
      <c r="K46" s="14"/>
      <c r="L46" s="14"/>
      <c r="M46" s="14"/>
      <c r="N46" s="14"/>
    </row>
    <row r="47" spans="1:14" ht="184.5" customHeight="1" x14ac:dyDescent="0.35">
      <c r="A47" s="36"/>
      <c r="B47" s="37" t="s">
        <v>185</v>
      </c>
      <c r="C47" s="37" t="s">
        <v>186</v>
      </c>
      <c r="D47" s="37" t="s">
        <v>187</v>
      </c>
      <c r="E47" s="37" t="s">
        <v>188</v>
      </c>
      <c r="F47" s="14"/>
      <c r="G47" s="14"/>
      <c r="H47" s="14"/>
      <c r="I47" s="14"/>
      <c r="J47" s="14"/>
      <c r="K47" s="14"/>
      <c r="L47" s="14"/>
      <c r="M47" s="14"/>
      <c r="N47" s="14"/>
    </row>
    <row r="48" spans="1:14" x14ac:dyDescent="0.35">
      <c r="A48" s="39"/>
      <c r="B48" s="145" t="s">
        <v>60</v>
      </c>
      <c r="C48" s="145"/>
      <c r="D48" s="145"/>
      <c r="E48" s="145"/>
      <c r="F48" s="26"/>
      <c r="G48" s="26"/>
      <c r="H48" s="26"/>
      <c r="I48" s="14"/>
      <c r="J48" s="14"/>
      <c r="K48" s="14"/>
      <c r="L48" s="14"/>
      <c r="M48" s="14"/>
      <c r="N48" s="14"/>
    </row>
    <row r="49" spans="1:14" x14ac:dyDescent="0.35">
      <c r="A49" s="40"/>
      <c r="B49" s="134" t="s">
        <v>61</v>
      </c>
      <c r="C49" s="135"/>
      <c r="D49" s="135"/>
      <c r="E49" s="136"/>
      <c r="F49" s="26"/>
      <c r="G49" s="26"/>
      <c r="H49" s="26"/>
      <c r="I49" s="26"/>
      <c r="J49" s="14"/>
      <c r="K49" s="14"/>
      <c r="L49" s="14"/>
      <c r="M49" s="14"/>
      <c r="N49" s="14"/>
    </row>
    <row r="50" spans="1:14" x14ac:dyDescent="0.35">
      <c r="A50" s="16"/>
      <c r="B50" s="14"/>
      <c r="C50" s="14"/>
      <c r="D50" s="7"/>
      <c r="E50" s="24"/>
      <c r="F50" s="14"/>
      <c r="G50" s="14"/>
      <c r="H50" s="14"/>
      <c r="I50" s="14"/>
      <c r="J50" s="14"/>
      <c r="K50" s="14"/>
      <c r="L50" s="14"/>
      <c r="M50" s="14"/>
      <c r="N50" s="14"/>
    </row>
    <row r="51" spans="1:14" x14ac:dyDescent="0.35">
      <c r="A51" s="33">
        <v>10</v>
      </c>
      <c r="B51" s="92" t="s">
        <v>62</v>
      </c>
      <c r="C51" s="93"/>
      <c r="D51" s="93"/>
      <c r="E51" s="94"/>
      <c r="F51" s="26"/>
      <c r="G51" s="26"/>
      <c r="H51" s="26"/>
      <c r="I51" s="14"/>
      <c r="J51" s="14"/>
      <c r="K51" s="14"/>
      <c r="L51" s="14"/>
      <c r="M51" s="14"/>
      <c r="N51" s="14"/>
    </row>
    <row r="52" spans="1:14" ht="66.650000000000006" customHeight="1" x14ac:dyDescent="0.35">
      <c r="A52" s="36"/>
      <c r="B52" s="137" t="s">
        <v>63</v>
      </c>
      <c r="C52" s="139" t="s">
        <v>186</v>
      </c>
      <c r="D52" s="140"/>
      <c r="E52" s="141"/>
      <c r="F52" s="14"/>
      <c r="G52" s="14"/>
      <c r="H52" s="14"/>
      <c r="I52" s="14"/>
      <c r="J52" s="14"/>
      <c r="K52" s="44"/>
      <c r="L52" s="14"/>
      <c r="M52" s="14"/>
      <c r="N52" s="14"/>
    </row>
    <row r="53" spans="1:14" hidden="1" x14ac:dyDescent="0.35">
      <c r="A53" s="36"/>
      <c r="B53" s="138"/>
      <c r="C53" s="142"/>
      <c r="D53" s="143"/>
      <c r="E53" s="144"/>
      <c r="F53" s="14"/>
      <c r="G53" s="14"/>
      <c r="H53" s="14"/>
      <c r="I53" s="14"/>
      <c r="J53" s="14"/>
      <c r="K53" s="44"/>
      <c r="L53" s="14"/>
      <c r="M53" s="14"/>
      <c r="N53" s="14"/>
    </row>
    <row r="54" spans="1:14" ht="69.650000000000006" customHeight="1" x14ac:dyDescent="0.35">
      <c r="A54" s="33"/>
      <c r="B54" s="45" t="s">
        <v>64</v>
      </c>
      <c r="C54" s="128" t="s">
        <v>187</v>
      </c>
      <c r="D54" s="129"/>
      <c r="E54" s="130"/>
      <c r="F54" s="14"/>
      <c r="G54" s="14"/>
      <c r="H54" s="14"/>
      <c r="I54" s="14"/>
      <c r="J54" s="14"/>
      <c r="K54" s="14"/>
      <c r="L54" s="14"/>
      <c r="M54" s="14"/>
      <c r="N54" s="14"/>
    </row>
    <row r="55" spans="1:14" ht="96" customHeight="1" x14ac:dyDescent="0.35">
      <c r="A55" s="36"/>
      <c r="B55" s="45" t="s">
        <v>65</v>
      </c>
      <c r="C55" s="128" t="s">
        <v>188</v>
      </c>
      <c r="D55" s="129"/>
      <c r="E55" s="130"/>
      <c r="F55" s="14"/>
      <c r="G55" s="14"/>
      <c r="H55" s="14"/>
      <c r="I55" s="14"/>
      <c r="J55" s="14"/>
      <c r="K55" s="46"/>
      <c r="L55" s="14"/>
      <c r="M55" s="14"/>
      <c r="N55" s="14"/>
    </row>
    <row r="56" spans="1:14" x14ac:dyDescent="0.35">
      <c r="A56" s="36"/>
      <c r="B56" s="131" t="s">
        <v>60</v>
      </c>
      <c r="C56" s="132"/>
      <c r="D56" s="132"/>
      <c r="E56" s="133"/>
      <c r="F56" s="14"/>
      <c r="G56" s="14"/>
      <c r="H56" s="14"/>
      <c r="I56" s="14"/>
      <c r="J56" s="14"/>
      <c r="K56" s="46"/>
      <c r="L56" s="14"/>
      <c r="M56" s="14"/>
      <c r="N56" s="14"/>
    </row>
    <row r="57" spans="1:14" x14ac:dyDescent="0.35">
      <c r="A57" s="47" t="s">
        <v>66</v>
      </c>
      <c r="B57" s="134" t="s">
        <v>61</v>
      </c>
      <c r="C57" s="135"/>
      <c r="D57" s="135"/>
      <c r="E57" s="136"/>
    </row>
    <row r="58" spans="1:14" x14ac:dyDescent="0.35">
      <c r="A58" s="48"/>
      <c r="B58" s="49"/>
      <c r="C58" s="50"/>
      <c r="D58" s="8"/>
      <c r="E58" s="50"/>
      <c r="F58" s="50"/>
      <c r="G58" s="14"/>
      <c r="H58" s="14"/>
      <c r="I58" s="14"/>
      <c r="J58" s="14"/>
      <c r="K58" s="14"/>
      <c r="L58" s="14"/>
      <c r="M58" s="14"/>
      <c r="N58" s="14"/>
    </row>
    <row r="59" spans="1:14" x14ac:dyDescent="0.35">
      <c r="A59" s="20">
        <v>11</v>
      </c>
      <c r="B59" s="17" t="s">
        <v>67</v>
      </c>
      <c r="C59" s="119"/>
      <c r="D59" s="120"/>
      <c r="E59" s="121"/>
      <c r="F59" s="21"/>
      <c r="G59" s="21"/>
      <c r="H59" s="51"/>
      <c r="I59" s="21"/>
      <c r="J59" s="21"/>
      <c r="K59" s="14"/>
      <c r="L59" s="14"/>
      <c r="M59" s="14"/>
      <c r="N59" s="14"/>
    </row>
    <row r="60" spans="1:14" x14ac:dyDescent="0.35">
      <c r="A60" s="20"/>
      <c r="B60" s="52" t="s">
        <v>68</v>
      </c>
      <c r="C60" s="167" t="s">
        <v>69</v>
      </c>
      <c r="D60" s="168"/>
      <c r="E60" s="169"/>
      <c r="F60" s="21"/>
      <c r="G60" s="21"/>
      <c r="H60" s="51"/>
      <c r="I60" s="21"/>
      <c r="J60" s="21"/>
      <c r="K60" s="14"/>
      <c r="L60" s="14"/>
      <c r="M60" s="14"/>
      <c r="N60" s="14"/>
    </row>
    <row r="61" spans="1:14" ht="26" x14ac:dyDescent="0.35">
      <c r="A61" s="20"/>
      <c r="B61" s="52" t="s">
        <v>70</v>
      </c>
      <c r="C61" s="170"/>
      <c r="D61" s="171"/>
      <c r="E61" s="172"/>
      <c r="F61" s="21"/>
      <c r="G61" s="21"/>
      <c r="H61" s="51"/>
      <c r="I61" s="21"/>
      <c r="J61" s="21"/>
      <c r="K61" s="14"/>
      <c r="L61" s="14"/>
      <c r="M61" s="14"/>
      <c r="N61" s="14"/>
    </row>
    <row r="62" spans="1:14" ht="26" x14ac:dyDescent="0.35">
      <c r="A62" s="20"/>
      <c r="B62" s="52" t="s">
        <v>71</v>
      </c>
      <c r="C62" s="173"/>
      <c r="D62" s="174"/>
      <c r="E62" s="175"/>
      <c r="F62" s="21"/>
      <c r="G62" s="21"/>
      <c r="H62" s="51"/>
      <c r="I62" s="21"/>
      <c r="J62" s="21"/>
      <c r="K62" s="14"/>
      <c r="L62" s="14"/>
      <c r="M62" s="14"/>
      <c r="N62" s="14"/>
    </row>
    <row r="63" spans="1:14" ht="26.5" customHeight="1" x14ac:dyDescent="0.35">
      <c r="A63" s="20"/>
      <c r="B63" s="163" t="s">
        <v>72</v>
      </c>
      <c r="C63" s="163"/>
      <c r="D63" s="163"/>
      <c r="E63" s="163"/>
      <c r="F63" s="26"/>
      <c r="G63" s="26"/>
      <c r="H63" s="54"/>
      <c r="I63" s="54"/>
      <c r="J63" s="26"/>
      <c r="K63" s="14"/>
      <c r="L63" s="14"/>
      <c r="M63" s="14"/>
      <c r="N63" s="14"/>
    </row>
    <row r="64" spans="1:14" x14ac:dyDescent="0.35">
      <c r="A64" s="20"/>
      <c r="B64" s="53"/>
      <c r="C64" s="26"/>
      <c r="D64" s="4"/>
      <c r="E64" s="26"/>
      <c r="F64" s="26"/>
      <c r="G64" s="26"/>
      <c r="H64" s="54"/>
      <c r="I64" s="54"/>
      <c r="J64" s="26"/>
      <c r="K64" s="14"/>
      <c r="L64" s="14"/>
      <c r="M64" s="14"/>
      <c r="N64" s="14"/>
    </row>
    <row r="65" spans="1:14" x14ac:dyDescent="0.35">
      <c r="A65" s="20">
        <v>12</v>
      </c>
      <c r="B65" s="17" t="s">
        <v>73</v>
      </c>
      <c r="C65" s="178"/>
      <c r="D65" s="178"/>
      <c r="E65" s="178"/>
      <c r="F65" s="51"/>
      <c r="G65" s="55"/>
      <c r="H65" s="55"/>
      <c r="I65" s="51"/>
      <c r="J65" s="21"/>
      <c r="K65" s="21"/>
      <c r="L65" s="21"/>
      <c r="M65" s="21"/>
      <c r="N65" s="21"/>
    </row>
    <row r="66" spans="1:14" x14ac:dyDescent="0.35">
      <c r="A66" s="20"/>
      <c r="B66" s="28" t="s">
        <v>74</v>
      </c>
      <c r="C66" s="119" t="s">
        <v>149</v>
      </c>
      <c r="D66" s="120"/>
      <c r="E66" s="121"/>
      <c r="F66" s="54"/>
      <c r="G66" s="54"/>
      <c r="H66" s="54"/>
      <c r="I66" s="26"/>
      <c r="J66" s="26"/>
      <c r="K66" s="26"/>
      <c r="L66" s="26"/>
      <c r="M66" s="26"/>
      <c r="N66" s="26"/>
    </row>
    <row r="67" spans="1:14" x14ac:dyDescent="0.35">
      <c r="A67" s="20"/>
      <c r="B67" s="122" t="s">
        <v>76</v>
      </c>
      <c r="C67" s="124" t="s">
        <v>189</v>
      </c>
      <c r="D67" s="126" t="s">
        <v>190</v>
      </c>
      <c r="E67" s="124" t="s">
        <v>191</v>
      </c>
      <c r="F67" s="116" t="s">
        <v>80</v>
      </c>
      <c r="G67" s="117"/>
      <c r="H67" s="118"/>
      <c r="I67" s="104" t="s">
        <v>81</v>
      </c>
      <c r="J67" s="105"/>
      <c r="K67" s="106"/>
      <c r="L67" s="104" t="s">
        <v>82</v>
      </c>
      <c r="M67" s="105"/>
      <c r="N67" s="106"/>
    </row>
    <row r="68" spans="1:14" ht="39" x14ac:dyDescent="0.35">
      <c r="A68" s="16"/>
      <c r="B68" s="123"/>
      <c r="C68" s="125"/>
      <c r="D68" s="127"/>
      <c r="E68" s="125"/>
      <c r="F68" s="28" t="s">
        <v>83</v>
      </c>
      <c r="G68" s="28" t="s">
        <v>84</v>
      </c>
      <c r="H68" s="28" t="s">
        <v>85</v>
      </c>
      <c r="I68" s="28" t="s">
        <v>86</v>
      </c>
      <c r="J68" s="28" t="s">
        <v>84</v>
      </c>
      <c r="K68" s="28" t="s">
        <v>85</v>
      </c>
      <c r="L68" s="28" t="s">
        <v>86</v>
      </c>
      <c r="M68" s="28" t="s">
        <v>84</v>
      </c>
      <c r="N68" s="28" t="s">
        <v>85</v>
      </c>
    </row>
    <row r="69" spans="1:14" x14ac:dyDescent="0.35">
      <c r="A69" s="16"/>
      <c r="B69" s="28" t="s">
        <v>87</v>
      </c>
      <c r="C69" s="57">
        <v>116.55</v>
      </c>
      <c r="D69" s="58">
        <v>100</v>
      </c>
      <c r="E69" s="58">
        <v>112.8</v>
      </c>
      <c r="F69" s="58">
        <v>111</v>
      </c>
      <c r="G69" s="58">
        <v>130</v>
      </c>
      <c r="H69" s="58">
        <v>98</v>
      </c>
      <c r="I69" s="58" t="s">
        <v>88</v>
      </c>
      <c r="J69" s="58" t="s">
        <v>88</v>
      </c>
      <c r="K69" s="58" t="s">
        <v>88</v>
      </c>
      <c r="L69" s="58" t="s">
        <v>88</v>
      </c>
      <c r="M69" s="58" t="s">
        <v>88</v>
      </c>
      <c r="N69" s="58" t="s">
        <v>88</v>
      </c>
    </row>
    <row r="70" spans="1:14" x14ac:dyDescent="0.35">
      <c r="A70" s="16"/>
      <c r="B70" s="28" t="s">
        <v>192</v>
      </c>
      <c r="C70" s="57">
        <v>25938.85</v>
      </c>
      <c r="D70" s="58">
        <v>25175.4</v>
      </c>
      <c r="E70" s="58">
        <v>22819.599999999999</v>
      </c>
      <c r="F70" s="58">
        <v>22331.4</v>
      </c>
      <c r="G70" s="58">
        <v>26373.200000000001</v>
      </c>
      <c r="H70" s="58">
        <v>22283.85</v>
      </c>
      <c r="I70" s="58" t="s">
        <v>88</v>
      </c>
      <c r="J70" s="58" t="s">
        <v>88</v>
      </c>
      <c r="K70" s="58" t="s">
        <v>88</v>
      </c>
      <c r="L70" s="58" t="s">
        <v>88</v>
      </c>
      <c r="M70" s="58" t="s">
        <v>88</v>
      </c>
      <c r="N70" s="58" t="s">
        <v>88</v>
      </c>
    </row>
    <row r="71" spans="1:14" ht="26" x14ac:dyDescent="0.35">
      <c r="A71" s="16"/>
      <c r="B71" s="28" t="s">
        <v>90</v>
      </c>
      <c r="C71" s="107" t="s">
        <v>16</v>
      </c>
      <c r="D71" s="108"/>
      <c r="E71" s="108"/>
      <c r="F71" s="108"/>
      <c r="G71" s="108"/>
      <c r="H71" s="108"/>
      <c r="I71" s="108"/>
      <c r="J71" s="108"/>
      <c r="K71" s="108"/>
      <c r="L71" s="108"/>
      <c r="M71" s="108"/>
      <c r="N71" s="109"/>
    </row>
    <row r="72" spans="1:14" ht="13.5" x14ac:dyDescent="0.35">
      <c r="A72" s="16"/>
      <c r="B72" s="110" t="s">
        <v>91</v>
      </c>
      <c r="C72" s="111"/>
      <c r="D72" s="111"/>
      <c r="E72" s="111"/>
      <c r="F72" s="111"/>
      <c r="G72" s="111"/>
      <c r="H72" s="111"/>
      <c r="I72" s="111"/>
      <c r="J72" s="111"/>
      <c r="K72" s="111"/>
      <c r="L72" s="111"/>
      <c r="M72" s="111"/>
      <c r="N72" s="112"/>
    </row>
    <row r="73" spans="1:14" x14ac:dyDescent="0.35">
      <c r="A73" s="16"/>
      <c r="B73" s="76" t="s">
        <v>92</v>
      </c>
      <c r="C73" s="77"/>
      <c r="D73" s="77"/>
      <c r="E73" s="77"/>
      <c r="F73" s="77"/>
      <c r="G73" s="77"/>
      <c r="H73" s="77"/>
      <c r="I73" s="77"/>
      <c r="J73" s="77"/>
      <c r="K73" s="77"/>
      <c r="L73" s="77"/>
      <c r="M73" s="77"/>
      <c r="N73" s="78"/>
    </row>
    <row r="74" spans="1:14" x14ac:dyDescent="0.35">
      <c r="A74" s="44"/>
      <c r="B74" s="113" t="s">
        <v>93</v>
      </c>
      <c r="C74" s="114"/>
      <c r="D74" s="114"/>
      <c r="E74" s="114"/>
      <c r="F74" s="114"/>
      <c r="G74" s="114"/>
      <c r="H74" s="114"/>
      <c r="I74" s="114"/>
      <c r="J74" s="114"/>
      <c r="K74" s="114"/>
      <c r="L74" s="114"/>
      <c r="M74" s="114"/>
      <c r="N74" s="115"/>
    </row>
    <row r="75" spans="1:14" x14ac:dyDescent="0.35">
      <c r="A75" s="16"/>
      <c r="B75" s="89" t="s">
        <v>94</v>
      </c>
      <c r="C75" s="90"/>
      <c r="D75" s="90"/>
      <c r="E75" s="90"/>
      <c r="F75" s="90"/>
      <c r="G75" s="90"/>
      <c r="H75" s="90"/>
      <c r="I75" s="90"/>
      <c r="J75" s="90"/>
      <c r="K75" s="90"/>
      <c r="L75" s="90"/>
      <c r="M75" s="90"/>
      <c r="N75" s="91"/>
    </row>
    <row r="76" spans="1:14" x14ac:dyDescent="0.35">
      <c r="A76" s="16"/>
      <c r="B76" s="89" t="s">
        <v>95</v>
      </c>
      <c r="C76" s="90"/>
      <c r="D76" s="90"/>
      <c r="E76" s="90"/>
      <c r="F76" s="90"/>
      <c r="G76" s="90"/>
      <c r="H76" s="90"/>
      <c r="I76" s="90"/>
      <c r="J76" s="90"/>
      <c r="K76" s="90"/>
      <c r="L76" s="90"/>
      <c r="M76" s="90"/>
      <c r="N76" s="91"/>
    </row>
    <row r="77" spans="1:14" x14ac:dyDescent="0.35">
      <c r="A77" s="16"/>
      <c r="B77" s="59"/>
      <c r="C77" s="59"/>
      <c r="D77" s="9"/>
      <c r="E77" s="59"/>
      <c r="F77" s="59"/>
      <c r="G77" s="24"/>
      <c r="H77" s="24"/>
      <c r="I77" s="24"/>
      <c r="J77" s="24"/>
      <c r="K77" s="24"/>
      <c r="L77" s="24" t="s">
        <v>66</v>
      </c>
      <c r="M77" s="24"/>
      <c r="N77" s="24"/>
    </row>
    <row r="78" spans="1:14" ht="24" customHeight="1" x14ac:dyDescent="0.35">
      <c r="A78" s="20">
        <v>13</v>
      </c>
      <c r="B78" s="92" t="s">
        <v>96</v>
      </c>
      <c r="C78" s="93"/>
      <c r="D78" s="93"/>
      <c r="E78" s="93"/>
      <c r="F78" s="93"/>
      <c r="G78" s="94"/>
      <c r="H78" s="21"/>
      <c r="I78" s="21"/>
      <c r="J78" s="21"/>
      <c r="K78" s="21"/>
      <c r="L78" s="21"/>
      <c r="M78" s="21"/>
      <c r="N78" s="21"/>
    </row>
    <row r="79" spans="1:14" x14ac:dyDescent="0.35">
      <c r="A79" s="16"/>
      <c r="B79" s="60" t="s">
        <v>97</v>
      </c>
      <c r="C79" s="29" t="s">
        <v>98</v>
      </c>
      <c r="D79" s="5" t="s">
        <v>99</v>
      </c>
      <c r="E79" s="29" t="s">
        <v>100</v>
      </c>
      <c r="F79" s="29" t="s">
        <v>101</v>
      </c>
      <c r="G79" s="29" t="s">
        <v>102</v>
      </c>
      <c r="H79" s="24"/>
      <c r="I79" s="24"/>
      <c r="J79" s="24"/>
      <c r="K79" s="24"/>
      <c r="L79" s="24"/>
      <c r="M79" s="24"/>
      <c r="N79" s="24"/>
    </row>
    <row r="80" spans="1:14" x14ac:dyDescent="0.35">
      <c r="A80" s="16"/>
      <c r="B80" s="95" t="s">
        <v>103</v>
      </c>
      <c r="C80" s="61" t="s">
        <v>193</v>
      </c>
      <c r="D80" s="57">
        <v>4.28</v>
      </c>
      <c r="E80" s="62">
        <v>11.11</v>
      </c>
      <c r="F80" s="101" t="s">
        <v>105</v>
      </c>
      <c r="G80" s="98" t="s">
        <v>106</v>
      </c>
      <c r="H80" s="63"/>
      <c r="I80" s="63"/>
      <c r="J80" s="63"/>
      <c r="K80" s="63"/>
      <c r="L80" s="63"/>
      <c r="M80" s="63"/>
      <c r="N80" s="63"/>
    </row>
    <row r="81" spans="1:14" x14ac:dyDescent="0.35">
      <c r="A81" s="16"/>
      <c r="B81" s="96"/>
      <c r="C81" s="61" t="s">
        <v>194</v>
      </c>
      <c r="D81" s="57">
        <v>1.58</v>
      </c>
      <c r="E81" s="62">
        <v>3.5</v>
      </c>
      <c r="F81" s="102"/>
      <c r="G81" s="99"/>
      <c r="H81" s="63"/>
      <c r="I81" s="63"/>
      <c r="J81" s="63"/>
      <c r="K81" s="63"/>
      <c r="L81" s="63"/>
      <c r="M81" s="63"/>
      <c r="N81" s="63"/>
    </row>
    <row r="82" spans="1:14" x14ac:dyDescent="0.35">
      <c r="A82" s="16"/>
      <c r="B82" s="96"/>
      <c r="C82" s="61" t="s">
        <v>195</v>
      </c>
      <c r="D82" s="57">
        <v>-2.77</v>
      </c>
      <c r="E82" s="62">
        <v>-1.32</v>
      </c>
      <c r="F82" s="102"/>
      <c r="G82" s="99"/>
      <c r="H82" s="63"/>
      <c r="I82" s="63"/>
      <c r="J82" s="63"/>
      <c r="K82" s="63"/>
      <c r="L82" s="63"/>
      <c r="M82" s="63"/>
      <c r="N82" s="63"/>
    </row>
    <row r="83" spans="1:14" ht="26" x14ac:dyDescent="0.35">
      <c r="A83" s="16"/>
      <c r="B83" s="96"/>
      <c r="C83" s="61" t="s">
        <v>196</v>
      </c>
      <c r="D83" s="57">
        <v>-2.12</v>
      </c>
      <c r="E83" s="62">
        <v>-6.4</v>
      </c>
      <c r="F83" s="102"/>
      <c r="G83" s="99"/>
      <c r="H83" s="63"/>
      <c r="I83" s="63"/>
      <c r="J83" s="63"/>
      <c r="K83" s="63"/>
      <c r="L83" s="63"/>
      <c r="M83" s="63"/>
      <c r="N83" s="63"/>
    </row>
    <row r="84" spans="1:14" x14ac:dyDescent="0.35">
      <c r="A84" s="16"/>
      <c r="B84" s="97"/>
      <c r="C84" s="61" t="s">
        <v>109</v>
      </c>
      <c r="D84" s="10">
        <v>-1.103</v>
      </c>
      <c r="E84" s="62">
        <v>-1.41</v>
      </c>
      <c r="F84" s="102"/>
      <c r="G84" s="99"/>
      <c r="H84" s="63"/>
      <c r="I84" s="63"/>
      <c r="J84" s="63"/>
      <c r="K84" s="63"/>
      <c r="L84" s="63"/>
      <c r="M84" s="63"/>
      <c r="N84" s="63"/>
    </row>
    <row r="85" spans="1:14" x14ac:dyDescent="0.35">
      <c r="A85" s="16"/>
      <c r="B85" s="95" t="s">
        <v>110</v>
      </c>
      <c r="C85" s="61" t="s">
        <v>193</v>
      </c>
      <c r="D85" s="57">
        <v>22.66</v>
      </c>
      <c r="E85" s="58">
        <f>111/E80</f>
        <v>9.9909990999099918</v>
      </c>
      <c r="F85" s="102"/>
      <c r="G85" s="99"/>
      <c r="H85" s="63"/>
      <c r="I85" s="63"/>
      <c r="J85" s="63"/>
      <c r="K85" s="63"/>
      <c r="L85" s="63"/>
      <c r="M85" s="63"/>
      <c r="N85" s="63"/>
    </row>
    <row r="86" spans="1:14" x14ac:dyDescent="0.35">
      <c r="A86" s="16"/>
      <c r="B86" s="96"/>
      <c r="C86" s="61" t="s">
        <v>194</v>
      </c>
      <c r="D86" s="57">
        <v>63.99</v>
      </c>
      <c r="E86" s="58">
        <f>352.05/E81</f>
        <v>100.58571428571429</v>
      </c>
      <c r="F86" s="102"/>
      <c r="G86" s="99"/>
      <c r="H86" s="63"/>
      <c r="I86" s="63"/>
      <c r="J86" s="63"/>
      <c r="K86" s="63"/>
      <c r="L86" s="63"/>
      <c r="M86" s="63"/>
      <c r="N86" s="63"/>
    </row>
    <row r="87" spans="1:14" x14ac:dyDescent="0.35">
      <c r="A87" s="16"/>
      <c r="B87" s="96"/>
      <c r="C87" s="61" t="s">
        <v>195</v>
      </c>
      <c r="D87" s="57" t="s">
        <v>16</v>
      </c>
      <c r="E87" s="58">
        <f>17.1/E82</f>
        <v>-12.954545454545455</v>
      </c>
      <c r="F87" s="102"/>
      <c r="G87" s="99"/>
      <c r="H87" s="63"/>
      <c r="I87" s="63"/>
      <c r="J87" s="63"/>
      <c r="K87" s="63"/>
      <c r="L87" s="63"/>
      <c r="M87" s="63"/>
      <c r="N87" s="63"/>
    </row>
    <row r="88" spans="1:14" ht="26" x14ac:dyDescent="0.35">
      <c r="A88" s="16"/>
      <c r="B88" s="96"/>
      <c r="C88" s="61" t="s">
        <v>196</v>
      </c>
      <c r="D88" s="57" t="s">
        <v>16</v>
      </c>
      <c r="E88" s="58">
        <f>3.69/E83</f>
        <v>-0.57656249999999998</v>
      </c>
      <c r="F88" s="102"/>
      <c r="G88" s="99"/>
      <c r="H88" s="63"/>
      <c r="I88" s="63"/>
      <c r="J88" s="63"/>
      <c r="K88" s="63"/>
      <c r="L88" s="63"/>
      <c r="M88" s="63"/>
      <c r="N88" s="63"/>
    </row>
    <row r="89" spans="1:14" x14ac:dyDescent="0.35">
      <c r="A89" s="16"/>
      <c r="B89" s="97"/>
      <c r="C89" s="61" t="s">
        <v>109</v>
      </c>
      <c r="D89" s="10">
        <v>21.66</v>
      </c>
      <c r="E89" s="62">
        <v>29.02</v>
      </c>
      <c r="F89" s="102"/>
      <c r="G89" s="99"/>
      <c r="H89" s="63"/>
      <c r="I89" s="63"/>
      <c r="J89" s="63"/>
      <c r="K89" s="63"/>
      <c r="L89" s="63"/>
      <c r="M89" s="63"/>
      <c r="N89" s="63"/>
    </row>
    <row r="90" spans="1:14" x14ac:dyDescent="0.35">
      <c r="A90" s="16"/>
      <c r="B90" s="95" t="s">
        <v>111</v>
      </c>
      <c r="C90" s="61" t="s">
        <v>193</v>
      </c>
      <c r="D90" s="64">
        <v>0.41189999999999999</v>
      </c>
      <c r="E90" s="65">
        <v>0.23680000000000001</v>
      </c>
      <c r="F90" s="102"/>
      <c r="G90" s="99"/>
      <c r="H90" s="63"/>
      <c r="I90" s="63"/>
      <c r="J90" s="63"/>
      <c r="K90" s="63"/>
      <c r="L90" s="63"/>
      <c r="M90" s="63"/>
      <c r="N90" s="63"/>
    </row>
    <row r="91" spans="1:14" x14ac:dyDescent="0.35">
      <c r="A91" s="16"/>
      <c r="B91" s="96"/>
      <c r="C91" s="61" t="s">
        <v>194</v>
      </c>
      <c r="D91" s="64">
        <v>3.5999999999999997E-2</v>
      </c>
      <c r="E91" s="65">
        <v>7.8700000000000006E-2</v>
      </c>
      <c r="F91" s="102"/>
      <c r="G91" s="99"/>
      <c r="H91" s="63"/>
      <c r="I91" s="63"/>
      <c r="J91" s="63"/>
      <c r="K91" s="63"/>
      <c r="L91" s="63"/>
      <c r="M91" s="63"/>
      <c r="N91" s="63"/>
    </row>
    <row r="92" spans="1:14" x14ac:dyDescent="0.35">
      <c r="A92" s="16"/>
      <c r="B92" s="96"/>
      <c r="C92" s="61" t="s">
        <v>195</v>
      </c>
      <c r="D92" s="64">
        <v>-7.0400000000000004E-2</v>
      </c>
      <c r="E92" s="65">
        <v>-8.09E-2</v>
      </c>
      <c r="F92" s="102"/>
      <c r="G92" s="99"/>
      <c r="H92" s="63"/>
      <c r="I92" s="63"/>
      <c r="J92" s="63"/>
      <c r="K92" s="63"/>
      <c r="L92" s="63"/>
      <c r="M92" s="63"/>
      <c r="N92" s="63"/>
    </row>
    <row r="93" spans="1:14" ht="26" x14ac:dyDescent="0.35">
      <c r="A93" s="16"/>
      <c r="B93" s="96"/>
      <c r="C93" s="61" t="s">
        <v>196</v>
      </c>
      <c r="D93" s="64">
        <v>-0.16270000000000001</v>
      </c>
      <c r="E93" s="65">
        <v>-0.73029999999999995</v>
      </c>
      <c r="F93" s="102"/>
      <c r="G93" s="99"/>
      <c r="H93" s="63"/>
      <c r="I93" s="63"/>
      <c r="J93" s="63"/>
      <c r="K93" s="63"/>
      <c r="L93" s="63"/>
      <c r="M93" s="63"/>
      <c r="N93" s="63"/>
    </row>
    <row r="94" spans="1:14" x14ac:dyDescent="0.35">
      <c r="A94" s="16"/>
      <c r="B94" s="97"/>
      <c r="C94" s="61" t="s">
        <v>109</v>
      </c>
      <c r="D94" s="11">
        <v>5.3699999999999998E-2</v>
      </c>
      <c r="E94" s="65">
        <v>-0.2442</v>
      </c>
      <c r="F94" s="102"/>
      <c r="G94" s="99"/>
      <c r="H94" s="63"/>
      <c r="I94" s="63"/>
      <c r="J94" s="63"/>
      <c r="K94" s="63"/>
      <c r="L94" s="63"/>
      <c r="M94" s="63"/>
      <c r="N94" s="63"/>
    </row>
    <row r="95" spans="1:14" x14ac:dyDescent="0.35">
      <c r="A95" s="16"/>
      <c r="B95" s="95" t="s">
        <v>112</v>
      </c>
      <c r="C95" s="61" t="s">
        <v>193</v>
      </c>
      <c r="D95" s="57">
        <v>10.39</v>
      </c>
      <c r="E95" s="62">
        <v>37.03</v>
      </c>
      <c r="F95" s="102"/>
      <c r="G95" s="99"/>
      <c r="H95" s="63"/>
      <c r="I95" s="63"/>
      <c r="J95" s="63"/>
      <c r="K95" s="63"/>
      <c r="L95" s="63"/>
      <c r="M95" s="63"/>
      <c r="N95" s="63"/>
    </row>
    <row r="96" spans="1:14" x14ac:dyDescent="0.35">
      <c r="A96" s="16"/>
      <c r="B96" s="96"/>
      <c r="C96" s="61" t="s">
        <v>194</v>
      </c>
      <c r="D96" s="57">
        <v>43.76</v>
      </c>
      <c r="E96" s="62">
        <v>44.31</v>
      </c>
      <c r="F96" s="102"/>
      <c r="G96" s="99"/>
      <c r="H96" s="63"/>
      <c r="I96" s="63"/>
      <c r="J96" s="63"/>
      <c r="K96" s="63"/>
      <c r="L96" s="63"/>
      <c r="M96" s="63"/>
      <c r="N96" s="63"/>
    </row>
    <row r="97" spans="1:14" x14ac:dyDescent="0.35">
      <c r="A97" s="16"/>
      <c r="B97" s="96"/>
      <c r="C97" s="61" t="s">
        <v>195</v>
      </c>
      <c r="D97" s="57">
        <v>19.489999999999998</v>
      </c>
      <c r="E97" s="62">
        <v>16.149999999999999</v>
      </c>
      <c r="F97" s="102"/>
      <c r="G97" s="99"/>
      <c r="H97" s="63"/>
      <c r="I97" s="63"/>
      <c r="J97" s="63"/>
      <c r="K97" s="63"/>
      <c r="L97" s="63"/>
      <c r="M97" s="63"/>
      <c r="N97" s="63"/>
    </row>
    <row r="98" spans="1:14" ht="26" x14ac:dyDescent="0.35">
      <c r="A98" s="16"/>
      <c r="B98" s="96"/>
      <c r="C98" s="61" t="s">
        <v>196</v>
      </c>
      <c r="D98" s="57">
        <v>12.05</v>
      </c>
      <c r="E98" s="62">
        <v>8.76</v>
      </c>
      <c r="F98" s="102"/>
      <c r="G98" s="99"/>
      <c r="H98" s="63"/>
      <c r="I98" s="63"/>
      <c r="J98" s="63"/>
      <c r="K98" s="63"/>
      <c r="L98" s="63"/>
      <c r="M98" s="63"/>
      <c r="N98" s="63"/>
    </row>
    <row r="99" spans="1:14" x14ac:dyDescent="0.35">
      <c r="A99" s="16"/>
      <c r="B99" s="97"/>
      <c r="C99" s="61" t="s">
        <v>109</v>
      </c>
      <c r="D99" s="10">
        <v>21.42</v>
      </c>
      <c r="E99" s="62">
        <v>23.07</v>
      </c>
      <c r="F99" s="103"/>
      <c r="G99" s="100"/>
      <c r="H99" s="63"/>
      <c r="I99" s="63"/>
      <c r="J99" s="63"/>
      <c r="K99" s="63"/>
      <c r="L99" s="63"/>
      <c r="M99" s="63"/>
      <c r="N99" s="63"/>
    </row>
    <row r="100" spans="1:14" x14ac:dyDescent="0.35">
      <c r="A100" s="14"/>
      <c r="B100" s="76" t="s">
        <v>160</v>
      </c>
      <c r="C100" s="77"/>
      <c r="D100" s="77"/>
      <c r="E100" s="77"/>
      <c r="F100" s="77"/>
      <c r="G100" s="78"/>
      <c r="H100" s="63"/>
      <c r="I100" s="63"/>
      <c r="J100" s="14"/>
      <c r="K100" s="14"/>
      <c r="L100" s="14"/>
      <c r="M100" s="14"/>
      <c r="N100" s="14"/>
    </row>
    <row r="101" spans="1:14" ht="13.5" x14ac:dyDescent="0.35">
      <c r="A101" s="14"/>
      <c r="B101" s="14"/>
      <c r="C101" s="14"/>
      <c r="D101" s="2"/>
      <c r="H101" s="68"/>
      <c r="I101" s="14"/>
      <c r="J101" s="14"/>
      <c r="K101" s="14"/>
      <c r="L101" s="14"/>
      <c r="M101" s="14"/>
      <c r="N101" s="14"/>
    </row>
    <row r="102" spans="1:14" x14ac:dyDescent="0.35">
      <c r="A102" s="66">
        <v>14</v>
      </c>
      <c r="B102" s="67" t="s">
        <v>114</v>
      </c>
      <c r="C102" s="81" t="s">
        <v>88</v>
      </c>
      <c r="D102" s="82"/>
      <c r="E102" s="82"/>
      <c r="F102" s="82"/>
      <c r="G102" s="83"/>
      <c r="H102" s="14"/>
      <c r="I102" s="14"/>
      <c r="J102" s="14"/>
      <c r="K102" s="14"/>
      <c r="L102" s="14"/>
      <c r="M102" s="14"/>
      <c r="N102" s="14"/>
    </row>
    <row r="103" spans="1:14" x14ac:dyDescent="0.35">
      <c r="A103" s="66"/>
      <c r="B103" s="60" t="s">
        <v>115</v>
      </c>
      <c r="C103" s="92" t="s">
        <v>116</v>
      </c>
      <c r="D103" s="93"/>
      <c r="E103" s="93"/>
      <c r="F103" s="93"/>
      <c r="G103" s="93"/>
      <c r="H103" s="14"/>
      <c r="I103" s="14"/>
      <c r="J103" s="14"/>
      <c r="K103" s="14"/>
      <c r="L103" s="14"/>
      <c r="M103" s="14"/>
      <c r="N103" s="14"/>
    </row>
    <row r="104" spans="1:14" x14ac:dyDescent="0.35">
      <c r="A104" s="66"/>
      <c r="B104" s="75">
        <v>46049</v>
      </c>
      <c r="C104" s="80" t="s">
        <v>197</v>
      </c>
      <c r="D104" s="80"/>
      <c r="E104" s="80"/>
      <c r="F104" s="80"/>
      <c r="G104" s="80"/>
      <c r="H104" s="14"/>
      <c r="I104" s="14"/>
      <c r="J104" s="14"/>
      <c r="K104" s="14"/>
      <c r="L104" s="14"/>
      <c r="M104" s="14"/>
      <c r="N104" s="14"/>
    </row>
    <row r="105" spans="1:14" x14ac:dyDescent="0.35">
      <c r="A105" s="66"/>
      <c r="B105" s="75">
        <v>46169</v>
      </c>
      <c r="C105" s="80" t="s">
        <v>198</v>
      </c>
      <c r="D105" s="80"/>
      <c r="E105" s="80"/>
      <c r="F105" s="80"/>
      <c r="G105" s="80"/>
      <c r="H105" s="14"/>
      <c r="I105" s="14"/>
      <c r="J105" s="14"/>
      <c r="K105" s="14"/>
      <c r="L105" s="14"/>
      <c r="M105" s="14"/>
      <c r="N105" s="14"/>
    </row>
    <row r="106" spans="1:14" x14ac:dyDescent="0.35">
      <c r="A106" s="66"/>
      <c r="B106" s="75">
        <v>46169</v>
      </c>
      <c r="C106" s="80" t="s">
        <v>199</v>
      </c>
      <c r="D106" s="80"/>
      <c r="E106" s="80"/>
      <c r="F106" s="80"/>
      <c r="G106" s="80"/>
      <c r="H106" s="14"/>
      <c r="I106" s="14"/>
      <c r="J106" s="14"/>
      <c r="K106" s="14"/>
      <c r="L106" s="14"/>
      <c r="M106" s="14"/>
      <c r="N106" s="14"/>
    </row>
    <row r="107" spans="1:14" x14ac:dyDescent="0.35">
      <c r="A107" s="14"/>
      <c r="B107" s="76" t="s">
        <v>133</v>
      </c>
      <c r="C107" s="77"/>
      <c r="D107" s="77"/>
      <c r="E107" s="77"/>
      <c r="F107" s="77"/>
      <c r="G107" s="78"/>
      <c r="H107" s="14"/>
      <c r="I107" s="14"/>
      <c r="J107" s="14"/>
      <c r="K107" s="14"/>
      <c r="L107" s="14"/>
      <c r="M107" s="14"/>
      <c r="N107" s="14"/>
    </row>
    <row r="108" spans="1:14" ht="13.5" x14ac:dyDescent="0.35">
      <c r="A108" s="14"/>
      <c r="B108" s="14"/>
      <c r="C108" s="14"/>
      <c r="D108" s="2"/>
      <c r="H108" s="68"/>
      <c r="I108" s="14"/>
      <c r="J108" s="14"/>
      <c r="K108" s="14"/>
      <c r="L108" s="14"/>
      <c r="M108" s="14"/>
      <c r="N108" s="14"/>
    </row>
    <row r="109" spans="1:14" ht="13.5" x14ac:dyDescent="0.35">
      <c r="B109" s="84" t="s">
        <v>200</v>
      </c>
      <c r="C109" s="84"/>
      <c r="D109" s="84"/>
      <c r="E109" s="84"/>
      <c r="F109" s="84"/>
      <c r="G109" s="84"/>
    </row>
    <row r="110" spans="1:14" x14ac:dyDescent="0.35">
      <c r="B110" s="85"/>
      <c r="C110" s="85"/>
      <c r="D110" s="85"/>
      <c r="E110" s="85"/>
      <c r="F110" s="85"/>
      <c r="G110" s="85"/>
    </row>
    <row r="111" spans="1:14" x14ac:dyDescent="0.35">
      <c r="C111" s="72"/>
      <c r="D111" s="72"/>
    </row>
    <row r="113" spans="3:5" x14ac:dyDescent="0.35">
      <c r="C113" s="72"/>
      <c r="D113" s="72"/>
      <c r="E113" s="72"/>
    </row>
  </sheetData>
  <mergeCells count="75">
    <mergeCell ref="C102:G102"/>
    <mergeCell ref="B109:G109"/>
    <mergeCell ref="B74:N74"/>
    <mergeCell ref="C66:E66"/>
    <mergeCell ref="B67:B68"/>
    <mergeCell ref="C67:C68"/>
    <mergeCell ref="D67:D68"/>
    <mergeCell ref="E67:E68"/>
    <mergeCell ref="F67:H67"/>
    <mergeCell ref="I67:K67"/>
    <mergeCell ref="L67:N67"/>
    <mergeCell ref="C71:N71"/>
    <mergeCell ref="B72:N72"/>
    <mergeCell ref="B73:N73"/>
    <mergeCell ref="B110:G110"/>
    <mergeCell ref="B75:N75"/>
    <mergeCell ref="B76:N76"/>
    <mergeCell ref="B78:G78"/>
    <mergeCell ref="B80:B84"/>
    <mergeCell ref="F80:F99"/>
    <mergeCell ref="G80:G99"/>
    <mergeCell ref="B85:B89"/>
    <mergeCell ref="B90:B94"/>
    <mergeCell ref="B95:B99"/>
    <mergeCell ref="C103:G103"/>
    <mergeCell ref="C104:G104"/>
    <mergeCell ref="C105:G105"/>
    <mergeCell ref="B107:G107"/>
    <mergeCell ref="C106:G106"/>
    <mergeCell ref="B100:G100"/>
    <mergeCell ref="C54:E54"/>
    <mergeCell ref="C55:E55"/>
    <mergeCell ref="B56:E56"/>
    <mergeCell ref="B57:E57"/>
    <mergeCell ref="C59:E59"/>
    <mergeCell ref="B48:E48"/>
    <mergeCell ref="B49:E49"/>
    <mergeCell ref="B51:E51"/>
    <mergeCell ref="B52:B53"/>
    <mergeCell ref="C52:E53"/>
    <mergeCell ref="B63:E63"/>
    <mergeCell ref="C65:E65"/>
    <mergeCell ref="C42:E42"/>
    <mergeCell ref="D28:D31"/>
    <mergeCell ref="E28:E31"/>
    <mergeCell ref="B32:E32"/>
    <mergeCell ref="B34:E34"/>
    <mergeCell ref="C35:E35"/>
    <mergeCell ref="C36:E36"/>
    <mergeCell ref="C37:E37"/>
    <mergeCell ref="B39:E39"/>
    <mergeCell ref="C40:E40"/>
    <mergeCell ref="C41:E41"/>
    <mergeCell ref="C60:E62"/>
    <mergeCell ref="B43:E43"/>
    <mergeCell ref="B45:E45"/>
    <mergeCell ref="B9:E9"/>
    <mergeCell ref="A1:B1"/>
    <mergeCell ref="C3:E3"/>
    <mergeCell ref="C5:E5"/>
    <mergeCell ref="B6:E6"/>
    <mergeCell ref="C8:E8"/>
    <mergeCell ref="B26:E26"/>
    <mergeCell ref="C11:E11"/>
    <mergeCell ref="B12:E12"/>
    <mergeCell ref="C14:E14"/>
    <mergeCell ref="B15:E15"/>
    <mergeCell ref="B17:E17"/>
    <mergeCell ref="C18:E18"/>
    <mergeCell ref="C19:E19"/>
    <mergeCell ref="C20:E20"/>
    <mergeCell ref="C21:E21"/>
    <mergeCell ref="C22:E22"/>
    <mergeCell ref="B25:E25"/>
    <mergeCell ref="B23:E2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28B31-F64F-4183-8BD2-8DE732AA36A7}">
  <dimension ref="A1:N105"/>
  <sheetViews>
    <sheetView tabSelected="1" topLeftCell="A10" zoomScaleNormal="100" workbookViewId="0">
      <selection activeCell="B23" sqref="B23:E23"/>
    </sheetView>
  </sheetViews>
  <sheetFormatPr defaultColWidth="9.1796875" defaultRowHeight="13" x14ac:dyDescent="0.35"/>
  <cols>
    <col min="1" max="1" width="6.453125" style="15" bestFit="1" customWidth="1"/>
    <col min="2" max="2" width="51.1796875" style="15" bestFit="1" customWidth="1"/>
    <col min="3" max="3" width="42.7265625" style="15" bestFit="1" customWidth="1"/>
    <col min="4" max="4" width="32.7265625" style="15" customWidth="1"/>
    <col min="5" max="5" width="23.453125" style="15" customWidth="1"/>
    <col min="6" max="6" width="25.1796875" style="15" customWidth="1"/>
    <col min="7" max="7" width="13" style="15" customWidth="1"/>
    <col min="8" max="8" width="6.81640625" style="15" bestFit="1" customWidth="1"/>
    <col min="9" max="9" width="7.1796875" style="15" bestFit="1" customWidth="1"/>
    <col min="10" max="11" width="6.81640625" style="15" bestFit="1" customWidth="1"/>
    <col min="12" max="12" width="7.1796875" style="15" bestFit="1" customWidth="1"/>
    <col min="13" max="14" width="6.81640625" style="15" bestFit="1" customWidth="1"/>
    <col min="15" max="16384" width="9.1796875" style="15"/>
  </cols>
  <sheetData>
    <row r="1" spans="1:14" x14ac:dyDescent="0.35">
      <c r="A1" s="156" t="s">
        <v>0</v>
      </c>
      <c r="B1" s="156"/>
      <c r="C1" s="14"/>
      <c r="D1" s="1"/>
      <c r="E1" s="14"/>
      <c r="F1" s="14"/>
      <c r="G1" s="14"/>
      <c r="H1" s="14"/>
      <c r="I1" s="14"/>
      <c r="J1" s="14"/>
      <c r="K1" s="14"/>
      <c r="L1" s="14"/>
      <c r="M1" s="14"/>
      <c r="N1" s="14"/>
    </row>
    <row r="2" spans="1:14" x14ac:dyDescent="0.35">
      <c r="A2" s="14"/>
      <c r="B2" s="14"/>
      <c r="C2" s="14"/>
      <c r="D2" s="2"/>
      <c r="E2" s="14"/>
      <c r="F2" s="14"/>
      <c r="G2" s="14"/>
      <c r="H2" s="14"/>
      <c r="I2" s="14"/>
      <c r="J2" s="14"/>
      <c r="K2" s="14"/>
      <c r="L2" s="14"/>
      <c r="M2" s="14"/>
      <c r="N2" s="14"/>
    </row>
    <row r="3" spans="1:14" x14ac:dyDescent="0.35">
      <c r="A3" s="16" t="s">
        <v>1</v>
      </c>
      <c r="B3" s="17" t="s">
        <v>2</v>
      </c>
      <c r="C3" s="116" t="s">
        <v>201</v>
      </c>
      <c r="D3" s="117"/>
      <c r="E3" s="118"/>
      <c r="F3" s="14"/>
      <c r="H3" s="14"/>
      <c r="I3" s="14"/>
      <c r="J3" s="14"/>
      <c r="K3" s="14"/>
      <c r="L3" s="14"/>
      <c r="M3" s="14"/>
      <c r="N3" s="14"/>
    </row>
    <row r="4" spans="1:14" x14ac:dyDescent="0.35">
      <c r="A4" s="14"/>
      <c r="B4" s="14"/>
      <c r="C4" s="14"/>
      <c r="D4" s="3"/>
      <c r="E4" s="14"/>
      <c r="F4" s="14"/>
      <c r="G4" s="14"/>
      <c r="H4" s="14"/>
      <c r="I4" s="14"/>
      <c r="J4" s="14"/>
      <c r="K4" s="14"/>
      <c r="L4" s="14"/>
      <c r="M4" s="14"/>
      <c r="N4" s="14"/>
    </row>
    <row r="5" spans="1:14" x14ac:dyDescent="0.35">
      <c r="A5" s="19">
        <v>1</v>
      </c>
      <c r="B5" s="17" t="s">
        <v>4</v>
      </c>
      <c r="C5" s="157" t="s">
        <v>5</v>
      </c>
      <c r="D5" s="158"/>
      <c r="E5" s="159"/>
      <c r="F5" s="14"/>
      <c r="G5" s="14"/>
      <c r="H5" s="14"/>
      <c r="I5" s="14"/>
      <c r="J5" s="14"/>
      <c r="K5" s="14"/>
      <c r="L5" s="14"/>
      <c r="M5" s="14"/>
      <c r="N5" s="14"/>
    </row>
    <row r="6" spans="1:14" x14ac:dyDescent="0.35">
      <c r="A6" s="20"/>
      <c r="B6" s="76" t="s">
        <v>6</v>
      </c>
      <c r="C6" s="77"/>
      <c r="D6" s="77"/>
      <c r="E6" s="78"/>
      <c r="F6" s="14"/>
      <c r="G6" s="14"/>
      <c r="H6" s="14"/>
      <c r="I6" s="14"/>
      <c r="J6" s="14"/>
      <c r="K6" s="14"/>
      <c r="L6" s="14"/>
      <c r="M6" s="14"/>
      <c r="N6" s="14"/>
    </row>
    <row r="7" spans="1:14" x14ac:dyDescent="0.35">
      <c r="A7" s="20"/>
      <c r="B7" s="21"/>
      <c r="C7" s="14"/>
      <c r="D7" s="3"/>
      <c r="E7" s="14"/>
      <c r="F7" s="14"/>
      <c r="G7" s="14"/>
      <c r="H7" s="14"/>
      <c r="I7" s="14"/>
      <c r="J7" s="14"/>
      <c r="K7" s="14"/>
      <c r="L7" s="14"/>
      <c r="M7" s="14"/>
      <c r="N7" s="14"/>
    </row>
    <row r="8" spans="1:14" x14ac:dyDescent="0.35">
      <c r="A8" s="20">
        <v>2</v>
      </c>
      <c r="B8" s="17" t="s">
        <v>7</v>
      </c>
      <c r="C8" s="81" t="s">
        <v>202</v>
      </c>
      <c r="D8" s="82"/>
      <c r="E8" s="83"/>
      <c r="F8" s="14"/>
      <c r="G8" s="14"/>
      <c r="H8" s="14"/>
      <c r="I8" s="14"/>
      <c r="J8" s="14"/>
      <c r="K8" s="14"/>
      <c r="L8" s="14"/>
      <c r="M8" s="14"/>
      <c r="N8" s="14"/>
    </row>
    <row r="9" spans="1:14" x14ac:dyDescent="0.35">
      <c r="A9" s="20"/>
      <c r="B9" s="76" t="s">
        <v>6</v>
      </c>
      <c r="C9" s="77"/>
      <c r="D9" s="77"/>
      <c r="E9" s="78"/>
      <c r="F9" s="14"/>
      <c r="G9" s="14"/>
      <c r="H9" s="14"/>
      <c r="I9" s="14"/>
      <c r="J9" s="14"/>
      <c r="K9" s="14"/>
      <c r="L9" s="14"/>
      <c r="M9" s="14"/>
      <c r="N9" s="14"/>
    </row>
    <row r="10" spans="1:14" x14ac:dyDescent="0.35">
      <c r="A10" s="20"/>
      <c r="B10" s="21"/>
      <c r="C10" s="14"/>
      <c r="D10" s="3"/>
      <c r="E10" s="14"/>
      <c r="F10" s="14"/>
      <c r="G10" s="14"/>
      <c r="H10" s="14"/>
      <c r="I10" s="14"/>
      <c r="J10" s="14"/>
      <c r="K10" s="14"/>
      <c r="L10" s="14"/>
      <c r="M10" s="14"/>
      <c r="N10" s="14"/>
    </row>
    <row r="11" spans="1:14" ht="28.5" customHeight="1" x14ac:dyDescent="0.35">
      <c r="A11" s="20">
        <v>3</v>
      </c>
      <c r="B11" s="17" t="s">
        <v>9</v>
      </c>
      <c r="C11" s="119" t="s">
        <v>10</v>
      </c>
      <c r="D11" s="120"/>
      <c r="E11" s="121"/>
      <c r="F11" s="14"/>
      <c r="G11" s="14"/>
      <c r="H11" s="14"/>
      <c r="I11" s="14"/>
      <c r="J11" s="14"/>
      <c r="K11" s="14"/>
      <c r="L11" s="14"/>
      <c r="M11" s="14"/>
      <c r="N11" s="14"/>
    </row>
    <row r="12" spans="1:14" x14ac:dyDescent="0.35">
      <c r="A12" s="20"/>
      <c r="B12" s="76" t="s">
        <v>6</v>
      </c>
      <c r="C12" s="77"/>
      <c r="D12" s="77"/>
      <c r="E12" s="78"/>
      <c r="F12" s="14"/>
      <c r="G12" s="14"/>
      <c r="H12" s="14"/>
      <c r="I12" s="14"/>
      <c r="J12" s="14"/>
      <c r="K12" s="14"/>
      <c r="L12" s="14"/>
      <c r="M12" s="14"/>
      <c r="N12" s="14"/>
    </row>
    <row r="13" spans="1:14" x14ac:dyDescent="0.35">
      <c r="A13" s="20"/>
      <c r="B13" s="21"/>
      <c r="C13" s="14"/>
      <c r="D13" s="3"/>
      <c r="E13" s="14"/>
      <c r="F13" s="14"/>
      <c r="G13" s="14"/>
      <c r="H13" s="14"/>
      <c r="I13" s="14"/>
      <c r="J13" s="14"/>
      <c r="K13" s="14"/>
      <c r="L13" s="14"/>
      <c r="M13" s="14"/>
      <c r="N13" s="14"/>
    </row>
    <row r="14" spans="1:14" x14ac:dyDescent="0.35">
      <c r="A14" s="20">
        <v>4</v>
      </c>
      <c r="B14" s="17" t="s">
        <v>11</v>
      </c>
      <c r="C14" s="119" t="s">
        <v>203</v>
      </c>
      <c r="D14" s="120"/>
      <c r="E14" s="121"/>
      <c r="F14" s="22"/>
      <c r="G14" s="14"/>
      <c r="H14" s="14"/>
      <c r="I14" s="14"/>
      <c r="J14" s="14"/>
      <c r="K14" s="14"/>
      <c r="L14" s="14"/>
      <c r="M14" s="14"/>
      <c r="N14" s="14"/>
    </row>
    <row r="15" spans="1:14" x14ac:dyDescent="0.35">
      <c r="A15" s="20"/>
      <c r="B15" s="76" t="s">
        <v>13</v>
      </c>
      <c r="C15" s="77"/>
      <c r="D15" s="77"/>
      <c r="E15" s="78"/>
      <c r="F15" s="22"/>
      <c r="G15" s="14"/>
      <c r="H15" s="14"/>
      <c r="I15" s="14"/>
      <c r="J15" s="14"/>
      <c r="K15" s="14"/>
      <c r="L15" s="14"/>
      <c r="M15" s="14"/>
      <c r="N15" s="14"/>
    </row>
    <row r="16" spans="1:14" x14ac:dyDescent="0.35">
      <c r="A16" s="20"/>
      <c r="B16" s="14"/>
      <c r="C16" s="14"/>
      <c r="D16" s="3"/>
      <c r="E16" s="14"/>
      <c r="F16" s="14"/>
      <c r="G16" s="14"/>
      <c r="H16" s="14"/>
      <c r="I16" s="14"/>
      <c r="J16" s="14"/>
      <c r="K16" s="14"/>
      <c r="L16" s="14"/>
      <c r="M16" s="14"/>
      <c r="N16" s="14"/>
    </row>
    <row r="17" spans="1:14" x14ac:dyDescent="0.35">
      <c r="A17" s="20">
        <v>5</v>
      </c>
      <c r="B17" s="92" t="s">
        <v>14</v>
      </c>
      <c r="C17" s="93"/>
      <c r="D17" s="93"/>
      <c r="E17" s="94"/>
      <c r="F17" s="21"/>
      <c r="G17" s="21"/>
      <c r="H17" s="21"/>
      <c r="I17" s="21"/>
      <c r="J17" s="24"/>
      <c r="K17" s="24"/>
      <c r="L17" s="24"/>
      <c r="M17" s="24"/>
      <c r="N17" s="24"/>
    </row>
    <row r="18" spans="1:14" x14ac:dyDescent="0.35">
      <c r="A18" s="20"/>
      <c r="B18" s="17" t="s">
        <v>15</v>
      </c>
      <c r="C18" s="153" t="s">
        <v>16</v>
      </c>
      <c r="D18" s="154"/>
      <c r="E18" s="155"/>
      <c r="F18" s="22"/>
      <c r="G18" s="24"/>
      <c r="H18" s="25"/>
      <c r="I18" s="24"/>
      <c r="J18" s="24"/>
      <c r="K18" s="24"/>
      <c r="L18" s="24"/>
      <c r="M18" s="24"/>
      <c r="N18" s="24"/>
    </row>
    <row r="19" spans="1:14" ht="26" x14ac:dyDescent="0.35">
      <c r="A19" s="20"/>
      <c r="B19" s="23" t="s">
        <v>204</v>
      </c>
      <c r="C19" s="153" t="s">
        <v>205</v>
      </c>
      <c r="D19" s="154"/>
      <c r="E19" s="155"/>
      <c r="F19" s="26"/>
      <c r="G19" s="24"/>
      <c r="H19" s="14"/>
      <c r="I19" s="24"/>
      <c r="J19" s="24"/>
      <c r="K19" s="24"/>
      <c r="L19" s="24"/>
      <c r="M19" s="24"/>
      <c r="N19" s="24"/>
    </row>
    <row r="20" spans="1:14" x14ac:dyDescent="0.35">
      <c r="A20" s="20"/>
      <c r="B20" s="23" t="s">
        <v>18</v>
      </c>
      <c r="C20" s="160" t="s">
        <v>206</v>
      </c>
      <c r="D20" s="161"/>
      <c r="E20" s="162"/>
      <c r="F20" s="26"/>
      <c r="G20" s="24"/>
      <c r="H20" s="24"/>
      <c r="I20" s="24"/>
      <c r="J20" s="24"/>
      <c r="K20" s="24"/>
      <c r="L20" s="24"/>
      <c r="M20" s="24"/>
      <c r="N20" s="24"/>
    </row>
    <row r="21" spans="1:14" x14ac:dyDescent="0.35">
      <c r="A21" s="20"/>
      <c r="B21" s="27" t="s">
        <v>19</v>
      </c>
      <c r="C21" s="146" t="s">
        <v>20</v>
      </c>
      <c r="D21" s="147"/>
      <c r="E21" s="148"/>
      <c r="F21" s="26"/>
      <c r="G21" s="24"/>
      <c r="H21" s="24"/>
      <c r="I21" s="24"/>
      <c r="J21" s="24"/>
      <c r="K21" s="24"/>
      <c r="L21" s="24"/>
      <c r="M21" s="24"/>
      <c r="N21" s="24"/>
    </row>
    <row r="22" spans="1:14" x14ac:dyDescent="0.35">
      <c r="A22" s="20"/>
      <c r="B22" s="28" t="s">
        <v>21</v>
      </c>
      <c r="C22" s="86" t="s">
        <v>22</v>
      </c>
      <c r="D22" s="87"/>
      <c r="E22" s="88"/>
      <c r="F22" s="26"/>
      <c r="G22" s="24"/>
      <c r="H22" s="24"/>
      <c r="I22" s="24"/>
      <c r="J22" s="24"/>
      <c r="K22" s="24"/>
      <c r="L22" s="24"/>
      <c r="M22" s="24"/>
      <c r="N22" s="24"/>
    </row>
    <row r="23" spans="1:14" ht="27.75" customHeight="1" x14ac:dyDescent="0.35">
      <c r="A23" s="20"/>
      <c r="B23" s="152" t="s">
        <v>23</v>
      </c>
      <c r="C23" s="152"/>
      <c r="D23" s="152"/>
      <c r="E23" s="152"/>
      <c r="F23" s="26"/>
      <c r="G23" s="24"/>
      <c r="H23" s="24"/>
      <c r="I23" s="24"/>
      <c r="J23" s="24"/>
      <c r="K23" s="24"/>
      <c r="L23" s="24"/>
      <c r="M23" s="24"/>
      <c r="N23" s="24"/>
    </row>
    <row r="24" spans="1:14" x14ac:dyDescent="0.35">
      <c r="A24" s="20"/>
      <c r="B24" s="26"/>
      <c r="C24" s="26"/>
      <c r="D24" s="4"/>
      <c r="E24" s="26"/>
      <c r="F24" s="26"/>
      <c r="G24" s="24"/>
      <c r="H24" s="24"/>
      <c r="I24" s="24"/>
      <c r="J24" s="24"/>
      <c r="K24" s="24"/>
      <c r="L24" s="24"/>
      <c r="M24" s="24"/>
      <c r="N24" s="24"/>
    </row>
    <row r="25" spans="1:14" x14ac:dyDescent="0.35">
      <c r="A25" s="20">
        <v>6</v>
      </c>
      <c r="B25" s="92" t="s">
        <v>24</v>
      </c>
      <c r="C25" s="93"/>
      <c r="D25" s="93"/>
      <c r="E25" s="94"/>
      <c r="F25" s="21"/>
      <c r="G25" s="21"/>
      <c r="H25" s="24"/>
      <c r="I25" s="21"/>
      <c r="J25" s="21"/>
      <c r="K25" s="14"/>
      <c r="L25" s="14"/>
      <c r="M25" s="14"/>
      <c r="N25" s="14"/>
    </row>
    <row r="26" spans="1:14" x14ac:dyDescent="0.35">
      <c r="A26" s="20"/>
      <c r="B26" s="149" t="s">
        <v>25</v>
      </c>
      <c r="C26" s="150"/>
      <c r="D26" s="150"/>
      <c r="E26" s="151"/>
      <c r="F26" s="26"/>
      <c r="G26" s="14"/>
      <c r="H26" s="14"/>
      <c r="I26" s="14"/>
      <c r="J26" s="14"/>
      <c r="K26" s="14"/>
      <c r="L26" s="14"/>
      <c r="M26" s="14"/>
      <c r="N26" s="14"/>
    </row>
    <row r="27" spans="1:14" x14ac:dyDescent="0.35">
      <c r="A27" s="20"/>
      <c r="B27" s="28" t="s">
        <v>26</v>
      </c>
      <c r="C27" s="29" t="s">
        <v>27</v>
      </c>
      <c r="D27" s="5" t="s">
        <v>28</v>
      </c>
      <c r="E27" s="29" t="s">
        <v>29</v>
      </c>
      <c r="F27" s="26"/>
      <c r="G27" s="14"/>
      <c r="H27" s="14"/>
      <c r="I27" s="14"/>
      <c r="J27" s="14"/>
      <c r="K27" s="14"/>
      <c r="L27" s="14"/>
      <c r="M27" s="14"/>
      <c r="N27" s="14"/>
    </row>
    <row r="28" spans="1:14" x14ac:dyDescent="0.35">
      <c r="A28" s="20"/>
      <c r="B28" s="30" t="s">
        <v>30</v>
      </c>
      <c r="C28" s="98" t="s">
        <v>207</v>
      </c>
      <c r="D28" s="98" t="s">
        <v>31</v>
      </c>
      <c r="E28" s="98" t="s">
        <v>22</v>
      </c>
      <c r="F28" s="26"/>
      <c r="G28" s="14"/>
      <c r="H28" s="14"/>
      <c r="I28" s="14"/>
      <c r="J28" s="14"/>
      <c r="K28" s="14"/>
      <c r="L28" s="14"/>
      <c r="M28" s="14"/>
      <c r="N28" s="14"/>
    </row>
    <row r="29" spans="1:14" x14ac:dyDescent="0.35">
      <c r="A29" s="20"/>
      <c r="B29" s="30" t="s">
        <v>32</v>
      </c>
      <c r="C29" s="99"/>
      <c r="D29" s="99"/>
      <c r="E29" s="99"/>
      <c r="F29" s="26"/>
      <c r="G29" s="14"/>
      <c r="H29" s="14"/>
      <c r="I29" s="14"/>
      <c r="J29" s="14"/>
      <c r="K29" s="14"/>
      <c r="L29" s="14"/>
      <c r="M29" s="14"/>
      <c r="N29" s="14"/>
    </row>
    <row r="30" spans="1:14" x14ac:dyDescent="0.35">
      <c r="A30" s="20"/>
      <c r="B30" s="30" t="s">
        <v>33</v>
      </c>
      <c r="C30" s="99"/>
      <c r="D30" s="99"/>
      <c r="E30" s="99"/>
      <c r="F30" s="26"/>
      <c r="G30" s="14"/>
      <c r="H30" s="14"/>
      <c r="I30" s="14"/>
      <c r="J30" s="14"/>
      <c r="K30" s="14"/>
      <c r="L30" s="14"/>
      <c r="M30" s="14"/>
      <c r="N30" s="14"/>
    </row>
    <row r="31" spans="1:14" x14ac:dyDescent="0.35">
      <c r="A31" s="20"/>
      <c r="B31" s="30" t="s">
        <v>34</v>
      </c>
      <c r="C31" s="100"/>
      <c r="D31" s="100"/>
      <c r="E31" s="100"/>
      <c r="F31" s="26"/>
      <c r="G31" s="14"/>
      <c r="H31" s="14"/>
      <c r="I31" s="14"/>
      <c r="J31" s="14"/>
      <c r="K31" s="14"/>
      <c r="L31" s="14"/>
      <c r="M31" s="14"/>
      <c r="N31" s="14"/>
    </row>
    <row r="32" spans="1:14" x14ac:dyDescent="0.35">
      <c r="A32" s="20"/>
      <c r="B32" s="76" t="s">
        <v>35</v>
      </c>
      <c r="C32" s="77"/>
      <c r="D32" s="77"/>
      <c r="E32" s="78"/>
      <c r="F32" s="26"/>
      <c r="G32" s="14"/>
      <c r="H32" s="14"/>
      <c r="I32" s="14"/>
      <c r="J32" s="14"/>
      <c r="K32" s="14"/>
      <c r="L32" s="14"/>
      <c r="M32" s="14"/>
      <c r="N32" s="14"/>
    </row>
    <row r="33" spans="1:14" x14ac:dyDescent="0.35">
      <c r="A33" s="20"/>
      <c r="B33" s="24"/>
      <c r="C33" s="26"/>
      <c r="D33" s="4"/>
      <c r="E33" s="26"/>
      <c r="F33" s="26"/>
      <c r="G33" s="14"/>
      <c r="H33" s="14"/>
      <c r="I33" s="14"/>
      <c r="J33" s="14"/>
      <c r="K33" s="14"/>
      <c r="L33" s="14"/>
      <c r="M33" s="14"/>
      <c r="N33" s="14"/>
    </row>
    <row r="34" spans="1:14" ht="26.25" customHeight="1" x14ac:dyDescent="0.35">
      <c r="A34" s="20">
        <v>7</v>
      </c>
      <c r="B34" s="92" t="s">
        <v>36</v>
      </c>
      <c r="C34" s="93"/>
      <c r="D34" s="93"/>
      <c r="E34" s="94"/>
      <c r="F34" s="21"/>
      <c r="G34" s="21"/>
      <c r="H34" s="21"/>
      <c r="I34" s="21"/>
      <c r="J34" s="21"/>
      <c r="K34" s="14"/>
      <c r="L34" s="14"/>
      <c r="M34" s="14"/>
      <c r="N34" s="14"/>
    </row>
    <row r="35" spans="1:14" x14ac:dyDescent="0.35">
      <c r="A35" s="20"/>
      <c r="B35" s="28" t="s">
        <v>37</v>
      </c>
      <c r="C35" s="86" t="s">
        <v>206</v>
      </c>
      <c r="D35" s="87"/>
      <c r="E35" s="88"/>
      <c r="F35" s="24"/>
      <c r="G35" s="14"/>
      <c r="H35" s="14"/>
      <c r="I35" s="14"/>
      <c r="J35" s="14"/>
      <c r="K35" s="14"/>
      <c r="L35" s="14"/>
      <c r="M35" s="14"/>
      <c r="N35" s="14"/>
    </row>
    <row r="36" spans="1:14" x14ac:dyDescent="0.35">
      <c r="A36" s="20"/>
      <c r="B36" s="28" t="s">
        <v>39</v>
      </c>
      <c r="C36" s="86" t="s">
        <v>20</v>
      </c>
      <c r="D36" s="87"/>
      <c r="E36" s="88"/>
      <c r="F36" s="24"/>
      <c r="G36" s="14"/>
      <c r="H36" s="14"/>
      <c r="I36" s="14"/>
      <c r="J36" s="14"/>
      <c r="K36" s="14"/>
      <c r="L36" s="14"/>
      <c r="M36" s="14"/>
      <c r="N36" s="14"/>
    </row>
    <row r="37" spans="1:14" x14ac:dyDescent="0.35">
      <c r="A37" s="20"/>
      <c r="B37" s="28" t="s">
        <v>40</v>
      </c>
      <c r="C37" s="86" t="s">
        <v>22</v>
      </c>
      <c r="D37" s="87"/>
      <c r="E37" s="88"/>
      <c r="F37" s="24"/>
      <c r="G37" s="14"/>
      <c r="H37" s="14"/>
      <c r="I37" s="14"/>
      <c r="J37" s="14"/>
      <c r="K37" s="14"/>
      <c r="L37" s="14"/>
      <c r="M37" s="14"/>
      <c r="N37" s="14"/>
    </row>
    <row r="38" spans="1:14" x14ac:dyDescent="0.35">
      <c r="A38" s="20"/>
      <c r="B38" s="14"/>
      <c r="C38" s="24"/>
      <c r="D38" s="6"/>
      <c r="E38" s="24"/>
      <c r="F38" s="24"/>
      <c r="G38" s="14"/>
      <c r="H38" s="14"/>
      <c r="I38" s="14"/>
      <c r="J38" s="14"/>
      <c r="K38" s="14"/>
      <c r="L38" s="14"/>
      <c r="M38" s="14"/>
      <c r="N38" s="14"/>
    </row>
    <row r="39" spans="1:14" x14ac:dyDescent="0.35">
      <c r="A39" s="20">
        <v>8</v>
      </c>
      <c r="B39" s="92" t="s">
        <v>41</v>
      </c>
      <c r="C39" s="93"/>
      <c r="D39" s="93"/>
      <c r="E39" s="94"/>
      <c r="F39" s="21"/>
      <c r="G39" s="21"/>
      <c r="H39" s="21"/>
      <c r="I39" s="21"/>
      <c r="J39" s="21"/>
      <c r="K39" s="14"/>
      <c r="L39" s="14"/>
      <c r="M39" s="14"/>
      <c r="N39" s="14"/>
    </row>
    <row r="40" spans="1:14" x14ac:dyDescent="0.35">
      <c r="A40" s="20"/>
      <c r="B40" s="28" t="s">
        <v>46</v>
      </c>
      <c r="C40" s="86" t="s">
        <v>206</v>
      </c>
      <c r="D40" s="87"/>
      <c r="E40" s="88"/>
      <c r="F40" s="24"/>
      <c r="G40" s="14"/>
      <c r="H40" s="14"/>
      <c r="I40" s="14"/>
      <c r="J40" s="14"/>
      <c r="K40" s="14"/>
      <c r="L40" s="14"/>
      <c r="M40" s="14"/>
      <c r="N40" s="14"/>
    </row>
    <row r="41" spans="1:14" x14ac:dyDescent="0.35">
      <c r="A41" s="20"/>
      <c r="B41" s="28" t="s">
        <v>39</v>
      </c>
      <c r="C41" s="86" t="s">
        <v>20</v>
      </c>
      <c r="D41" s="87"/>
      <c r="E41" s="88"/>
      <c r="F41" s="24"/>
      <c r="G41" s="14"/>
      <c r="H41" s="14"/>
      <c r="I41" s="14"/>
      <c r="J41" s="14"/>
      <c r="K41" s="14"/>
      <c r="L41" s="14"/>
      <c r="M41" s="14"/>
      <c r="N41" s="14"/>
    </row>
    <row r="42" spans="1:14" x14ac:dyDescent="0.35">
      <c r="A42" s="20"/>
      <c r="B42" s="28" t="s">
        <v>40</v>
      </c>
      <c r="C42" s="86" t="s">
        <v>22</v>
      </c>
      <c r="D42" s="87"/>
      <c r="E42" s="88"/>
      <c r="F42" s="24"/>
      <c r="G42" s="14"/>
      <c r="H42" s="14"/>
      <c r="I42" s="14"/>
      <c r="J42" s="14"/>
      <c r="K42" s="14"/>
      <c r="L42" s="14"/>
      <c r="M42" s="14"/>
      <c r="N42" s="14"/>
    </row>
    <row r="43" spans="1:14" x14ac:dyDescent="0.35">
      <c r="A43" s="20"/>
      <c r="B43" s="76" t="s">
        <v>50</v>
      </c>
      <c r="C43" s="77"/>
      <c r="D43" s="77"/>
      <c r="E43" s="78"/>
      <c r="F43" s="24"/>
      <c r="G43" s="14"/>
      <c r="H43" s="14"/>
      <c r="I43" s="14"/>
      <c r="J43" s="14"/>
      <c r="K43" s="14"/>
      <c r="L43" s="14"/>
      <c r="M43" s="14"/>
      <c r="N43" s="14"/>
    </row>
    <row r="44" spans="1:14" x14ac:dyDescent="0.35">
      <c r="A44" s="16"/>
      <c r="B44" s="14"/>
      <c r="C44" s="14"/>
      <c r="D44" s="7"/>
      <c r="E44" s="24"/>
      <c r="F44" s="14"/>
      <c r="G44" s="14"/>
      <c r="H44" s="14"/>
      <c r="I44" s="14"/>
      <c r="J44" s="14"/>
      <c r="K44" s="14"/>
      <c r="L44" s="14"/>
      <c r="M44" s="14"/>
      <c r="N44" s="14"/>
    </row>
    <row r="45" spans="1:14" x14ac:dyDescent="0.35">
      <c r="A45" s="33">
        <v>9</v>
      </c>
      <c r="B45" s="92" t="s">
        <v>51</v>
      </c>
      <c r="C45" s="93"/>
      <c r="D45" s="93"/>
      <c r="E45" s="94"/>
      <c r="F45" s="34"/>
      <c r="G45" s="21"/>
      <c r="H45" s="21"/>
      <c r="I45" s="21"/>
      <c r="J45" s="14"/>
      <c r="K45" s="14"/>
      <c r="L45" s="14"/>
      <c r="M45" s="14"/>
      <c r="N45" s="14"/>
    </row>
    <row r="46" spans="1:14" ht="26" x14ac:dyDescent="0.35">
      <c r="A46" s="33"/>
      <c r="B46" s="18" t="s">
        <v>52</v>
      </c>
      <c r="C46" s="35" t="s">
        <v>53</v>
      </c>
      <c r="D46" s="13" t="s">
        <v>54</v>
      </c>
      <c r="E46" s="35" t="s">
        <v>55</v>
      </c>
      <c r="F46" s="14"/>
      <c r="G46" s="14"/>
      <c r="H46" s="14"/>
      <c r="I46" s="14"/>
      <c r="J46" s="14"/>
      <c r="K46" s="14"/>
      <c r="L46" s="14"/>
      <c r="M46" s="14"/>
      <c r="N46" s="14"/>
    </row>
    <row r="47" spans="1:14" ht="117" x14ac:dyDescent="0.35">
      <c r="A47" s="36"/>
      <c r="B47" s="37" t="s">
        <v>208</v>
      </c>
      <c r="C47" s="37" t="s">
        <v>209</v>
      </c>
      <c r="D47" s="38" t="s">
        <v>16</v>
      </c>
      <c r="E47" s="38" t="s">
        <v>16</v>
      </c>
      <c r="F47" s="14"/>
      <c r="G47" s="14"/>
      <c r="H47" s="14"/>
      <c r="I47" s="14"/>
      <c r="J47" s="14"/>
      <c r="K47" s="14"/>
      <c r="L47" s="14"/>
      <c r="M47" s="14"/>
      <c r="N47" s="14"/>
    </row>
    <row r="48" spans="1:14" x14ac:dyDescent="0.35">
      <c r="A48" s="39"/>
      <c r="B48" s="145" t="s">
        <v>210</v>
      </c>
      <c r="C48" s="145"/>
      <c r="D48" s="145"/>
      <c r="E48" s="145"/>
      <c r="F48" s="26"/>
      <c r="G48" s="26"/>
      <c r="H48" s="26"/>
      <c r="I48" s="14"/>
      <c r="J48" s="14"/>
      <c r="K48" s="14"/>
      <c r="L48" s="14"/>
      <c r="M48" s="14"/>
      <c r="N48" s="14"/>
    </row>
    <row r="49" spans="1:14" x14ac:dyDescent="0.35">
      <c r="A49" s="40"/>
      <c r="B49" s="134" t="s">
        <v>61</v>
      </c>
      <c r="C49" s="135"/>
      <c r="D49" s="135"/>
      <c r="E49" s="136"/>
      <c r="F49" s="26"/>
      <c r="G49" s="26"/>
      <c r="H49" s="26"/>
      <c r="I49" s="26"/>
      <c r="J49" s="14"/>
      <c r="K49" s="14"/>
      <c r="L49" s="14"/>
      <c r="M49" s="14"/>
      <c r="N49" s="14"/>
    </row>
    <row r="50" spans="1:14" x14ac:dyDescent="0.35">
      <c r="A50" s="48"/>
      <c r="B50" s="49"/>
      <c r="C50" s="50"/>
      <c r="D50" s="8"/>
      <c r="E50" s="50"/>
      <c r="F50" s="50"/>
      <c r="G50" s="14"/>
      <c r="H50" s="14"/>
      <c r="I50" s="14"/>
      <c r="J50" s="14"/>
      <c r="K50" s="14"/>
      <c r="L50" s="14"/>
      <c r="M50" s="14"/>
      <c r="N50" s="14"/>
    </row>
    <row r="51" spans="1:14" x14ac:dyDescent="0.35">
      <c r="A51" s="33">
        <v>10</v>
      </c>
      <c r="B51" s="92" t="s">
        <v>62</v>
      </c>
      <c r="C51" s="93"/>
      <c r="D51" s="93"/>
      <c r="E51" s="94"/>
      <c r="F51" s="26"/>
      <c r="G51" s="26"/>
      <c r="H51" s="26"/>
      <c r="I51" s="14"/>
      <c r="J51" s="14"/>
      <c r="K51" s="14"/>
      <c r="L51" s="14"/>
      <c r="M51" s="14"/>
      <c r="N51" s="14"/>
    </row>
    <row r="52" spans="1:14" ht="28" customHeight="1" x14ac:dyDescent="0.35">
      <c r="A52" s="36"/>
      <c r="B52" s="137" t="s">
        <v>63</v>
      </c>
      <c r="C52" s="139" t="s">
        <v>209</v>
      </c>
      <c r="D52" s="140"/>
      <c r="E52" s="141"/>
      <c r="F52" s="14"/>
      <c r="G52" s="14"/>
      <c r="H52" s="14"/>
      <c r="I52" s="14"/>
      <c r="J52" s="14"/>
      <c r="K52" s="44"/>
      <c r="L52" s="14"/>
      <c r="M52" s="14"/>
      <c r="N52" s="14"/>
    </row>
    <row r="53" spans="1:14" ht="59.5" customHeight="1" x14ac:dyDescent="0.35">
      <c r="A53" s="36"/>
      <c r="B53" s="138"/>
      <c r="C53" s="142"/>
      <c r="D53" s="143"/>
      <c r="E53" s="144"/>
      <c r="F53" s="14"/>
      <c r="G53" s="14"/>
      <c r="H53" s="14"/>
      <c r="I53" s="14"/>
      <c r="J53" s="14"/>
      <c r="K53" s="44"/>
      <c r="L53" s="14"/>
      <c r="M53" s="14"/>
      <c r="N53" s="14"/>
    </row>
    <row r="54" spans="1:14" ht="48.75" customHeight="1" x14ac:dyDescent="0.35">
      <c r="A54" s="33"/>
      <c r="B54" s="45" t="s">
        <v>64</v>
      </c>
      <c r="C54" s="128" t="s">
        <v>16</v>
      </c>
      <c r="D54" s="129"/>
      <c r="E54" s="130"/>
      <c r="F54" s="14"/>
      <c r="G54" s="14"/>
      <c r="H54" s="14"/>
      <c r="I54" s="14"/>
      <c r="J54" s="14"/>
      <c r="K54" s="14"/>
      <c r="L54" s="14"/>
      <c r="M54" s="14"/>
      <c r="N54" s="14"/>
    </row>
    <row r="55" spans="1:14" ht="47.25" customHeight="1" x14ac:dyDescent="0.35">
      <c r="A55" s="36"/>
      <c r="B55" s="45" t="s">
        <v>65</v>
      </c>
      <c r="C55" s="128" t="s">
        <v>16</v>
      </c>
      <c r="D55" s="129"/>
      <c r="E55" s="130"/>
      <c r="F55" s="14"/>
      <c r="G55" s="14"/>
      <c r="H55" s="14"/>
      <c r="I55" s="14"/>
      <c r="J55" s="14"/>
      <c r="K55" s="46"/>
      <c r="L55" s="14"/>
      <c r="M55" s="14"/>
      <c r="N55" s="14"/>
    </row>
    <row r="56" spans="1:14" ht="12.75" customHeight="1" x14ac:dyDescent="0.35">
      <c r="A56" s="36"/>
      <c r="B56" s="131" t="s">
        <v>210</v>
      </c>
      <c r="C56" s="132"/>
      <c r="D56" s="132"/>
      <c r="E56" s="133"/>
      <c r="F56" s="14"/>
      <c r="G56" s="14"/>
      <c r="H56" s="14"/>
      <c r="I56" s="14"/>
      <c r="J56" s="14"/>
      <c r="K56" s="46"/>
      <c r="L56" s="14"/>
      <c r="M56" s="14"/>
      <c r="N56" s="14"/>
    </row>
    <row r="57" spans="1:14" x14ac:dyDescent="0.35">
      <c r="A57" s="47" t="s">
        <v>66</v>
      </c>
      <c r="B57" s="134" t="s">
        <v>61</v>
      </c>
      <c r="C57" s="135"/>
      <c r="D57" s="135"/>
      <c r="E57" s="136"/>
    </row>
    <row r="58" spans="1:14" x14ac:dyDescent="0.35">
      <c r="A58" s="48"/>
      <c r="B58" s="49"/>
      <c r="C58" s="50"/>
      <c r="D58" s="8"/>
      <c r="E58" s="50"/>
      <c r="F58" s="50"/>
      <c r="G58" s="14"/>
      <c r="H58" s="14"/>
      <c r="I58" s="14"/>
      <c r="J58" s="14"/>
      <c r="K58" s="14"/>
      <c r="L58" s="14"/>
      <c r="M58" s="14"/>
      <c r="N58" s="14"/>
    </row>
    <row r="59" spans="1:14" x14ac:dyDescent="0.35">
      <c r="A59" s="20">
        <v>11</v>
      </c>
      <c r="B59" s="17" t="s">
        <v>67</v>
      </c>
      <c r="C59" s="119"/>
      <c r="D59" s="120"/>
      <c r="E59" s="121"/>
      <c r="F59" s="21"/>
      <c r="G59" s="21"/>
      <c r="H59" s="51"/>
      <c r="I59" s="21"/>
      <c r="J59" s="21"/>
      <c r="K59" s="14"/>
      <c r="L59" s="14"/>
      <c r="M59" s="14"/>
      <c r="N59" s="14"/>
    </row>
    <row r="60" spans="1:14" x14ac:dyDescent="0.35">
      <c r="A60" s="20"/>
      <c r="B60" s="52" t="s">
        <v>68</v>
      </c>
      <c r="C60" s="86" t="s">
        <v>211</v>
      </c>
      <c r="D60" s="87"/>
      <c r="E60" s="88"/>
      <c r="F60" s="21"/>
      <c r="G60" s="21"/>
      <c r="H60" s="51"/>
      <c r="I60" s="21"/>
      <c r="J60" s="21"/>
      <c r="K60" s="14"/>
      <c r="L60" s="14"/>
      <c r="M60" s="14"/>
      <c r="N60" s="14"/>
    </row>
    <row r="61" spans="1:14" ht="26" x14ac:dyDescent="0.35">
      <c r="A61" s="20"/>
      <c r="B61" s="52" t="s">
        <v>70</v>
      </c>
      <c r="C61" s="86" t="s">
        <v>211</v>
      </c>
      <c r="D61" s="87"/>
      <c r="E61" s="88"/>
      <c r="F61" s="21"/>
      <c r="G61" s="21"/>
      <c r="H61" s="51"/>
      <c r="I61" s="21"/>
      <c r="J61" s="21"/>
      <c r="K61" s="14"/>
      <c r="L61" s="14"/>
      <c r="M61" s="14"/>
      <c r="N61" s="14"/>
    </row>
    <row r="62" spans="1:14" ht="26" x14ac:dyDescent="0.35">
      <c r="A62" s="20"/>
      <c r="B62" s="52" t="s">
        <v>71</v>
      </c>
      <c r="C62" s="86" t="s">
        <v>211</v>
      </c>
      <c r="D62" s="87"/>
      <c r="E62" s="88"/>
      <c r="F62" s="21"/>
      <c r="G62" s="21"/>
      <c r="H62" s="51"/>
      <c r="I62" s="21"/>
      <c r="J62" s="21"/>
      <c r="K62" s="14"/>
      <c r="L62" s="14"/>
      <c r="M62" s="14"/>
      <c r="N62" s="14"/>
    </row>
    <row r="63" spans="1:14" x14ac:dyDescent="0.35">
      <c r="A63" s="20"/>
      <c r="B63" s="53"/>
      <c r="C63" s="26"/>
      <c r="D63" s="4"/>
      <c r="E63" s="26"/>
      <c r="F63" s="26"/>
      <c r="G63" s="26"/>
      <c r="H63" s="54"/>
      <c r="I63" s="54"/>
      <c r="J63" s="26"/>
      <c r="K63" s="14"/>
      <c r="L63" s="14"/>
      <c r="M63" s="14"/>
      <c r="N63" s="14"/>
    </row>
    <row r="64" spans="1:14" x14ac:dyDescent="0.35">
      <c r="A64" s="20">
        <v>12</v>
      </c>
      <c r="B64" s="17" t="s">
        <v>73</v>
      </c>
      <c r="C64" s="104"/>
      <c r="D64" s="105"/>
      <c r="E64" s="106"/>
      <c r="F64" s="51"/>
      <c r="G64" s="55"/>
      <c r="H64" s="55"/>
      <c r="I64" s="51"/>
      <c r="J64" s="21"/>
      <c r="K64" s="21"/>
      <c r="L64" s="21"/>
      <c r="M64" s="21"/>
      <c r="N64" s="21"/>
    </row>
    <row r="65" spans="1:14" x14ac:dyDescent="0.35">
      <c r="A65" s="20"/>
      <c r="B65" s="28" t="s">
        <v>74</v>
      </c>
      <c r="C65" s="119" t="s">
        <v>212</v>
      </c>
      <c r="D65" s="120"/>
      <c r="E65" s="121"/>
      <c r="F65" s="54"/>
      <c r="G65" s="54"/>
      <c r="H65" s="54"/>
      <c r="I65" s="26"/>
      <c r="J65" s="26"/>
      <c r="K65" s="26"/>
      <c r="L65" s="26"/>
      <c r="M65" s="26"/>
      <c r="N65" s="26"/>
    </row>
    <row r="66" spans="1:14" x14ac:dyDescent="0.35">
      <c r="A66" s="20"/>
      <c r="B66" s="122" t="s">
        <v>76</v>
      </c>
      <c r="C66" s="124" t="s">
        <v>213</v>
      </c>
      <c r="D66" s="126" t="s">
        <v>214</v>
      </c>
      <c r="E66" s="124" t="s">
        <v>79</v>
      </c>
      <c r="F66" s="116" t="s">
        <v>80</v>
      </c>
      <c r="G66" s="117"/>
      <c r="H66" s="118"/>
      <c r="I66" s="104" t="s">
        <v>81</v>
      </c>
      <c r="J66" s="105"/>
      <c r="K66" s="106"/>
      <c r="L66" s="104" t="s">
        <v>82</v>
      </c>
      <c r="M66" s="105"/>
      <c r="N66" s="106"/>
    </row>
    <row r="67" spans="1:14" ht="39" x14ac:dyDescent="0.35">
      <c r="A67" s="16"/>
      <c r="B67" s="123"/>
      <c r="C67" s="125"/>
      <c r="D67" s="127"/>
      <c r="E67" s="125"/>
      <c r="F67" s="28" t="s">
        <v>83</v>
      </c>
      <c r="G67" s="28" t="s">
        <v>84</v>
      </c>
      <c r="H67" s="28" t="s">
        <v>85</v>
      </c>
      <c r="I67" s="28" t="s">
        <v>86</v>
      </c>
      <c r="J67" s="28" t="s">
        <v>84</v>
      </c>
      <c r="K67" s="28" t="s">
        <v>85</v>
      </c>
      <c r="L67" s="28" t="s">
        <v>86</v>
      </c>
      <c r="M67" s="28" t="s">
        <v>84</v>
      </c>
      <c r="N67" s="28" t="s">
        <v>85</v>
      </c>
    </row>
    <row r="68" spans="1:14" x14ac:dyDescent="0.35">
      <c r="A68" s="16"/>
      <c r="B68" s="28" t="s">
        <v>87</v>
      </c>
      <c r="C68" s="57">
        <v>72.75</v>
      </c>
      <c r="D68" s="58">
        <v>102.85</v>
      </c>
      <c r="E68" s="58" t="s">
        <v>16</v>
      </c>
      <c r="F68" s="58" t="s">
        <v>88</v>
      </c>
      <c r="G68" s="58" t="s">
        <v>88</v>
      </c>
      <c r="H68" s="58" t="s">
        <v>88</v>
      </c>
      <c r="I68" s="58" t="s">
        <v>88</v>
      </c>
      <c r="J68" s="58" t="s">
        <v>88</v>
      </c>
      <c r="K68" s="58" t="s">
        <v>88</v>
      </c>
      <c r="L68" s="58" t="s">
        <v>88</v>
      </c>
      <c r="M68" s="58" t="s">
        <v>88</v>
      </c>
      <c r="N68" s="58" t="s">
        <v>88</v>
      </c>
    </row>
    <row r="69" spans="1:14" x14ac:dyDescent="0.35">
      <c r="A69" s="16"/>
      <c r="B69" s="28" t="s">
        <v>89</v>
      </c>
      <c r="C69" s="57">
        <v>23913.7</v>
      </c>
      <c r="D69" s="58">
        <v>24056</v>
      </c>
      <c r="E69" s="58" t="s">
        <v>16</v>
      </c>
      <c r="F69" s="58" t="s">
        <v>88</v>
      </c>
      <c r="G69" s="58" t="s">
        <v>88</v>
      </c>
      <c r="H69" s="58" t="s">
        <v>88</v>
      </c>
      <c r="I69" s="58" t="s">
        <v>88</v>
      </c>
      <c r="J69" s="58" t="s">
        <v>88</v>
      </c>
      <c r="K69" s="58" t="s">
        <v>88</v>
      </c>
      <c r="L69" s="58" t="s">
        <v>88</v>
      </c>
      <c r="M69" s="58" t="s">
        <v>88</v>
      </c>
      <c r="N69" s="58" t="s">
        <v>88</v>
      </c>
    </row>
    <row r="70" spans="1:14" ht="26" x14ac:dyDescent="0.35">
      <c r="A70" s="16"/>
      <c r="B70" s="28" t="s">
        <v>90</v>
      </c>
      <c r="C70" s="107" t="s">
        <v>16</v>
      </c>
      <c r="D70" s="108"/>
      <c r="E70" s="108"/>
      <c r="F70" s="108"/>
      <c r="G70" s="108"/>
      <c r="H70" s="108"/>
      <c r="I70" s="108"/>
      <c r="J70" s="108"/>
      <c r="K70" s="108"/>
      <c r="L70" s="108"/>
      <c r="M70" s="108"/>
      <c r="N70" s="109"/>
    </row>
    <row r="71" spans="1:14" ht="13.5" x14ac:dyDescent="0.35">
      <c r="A71" s="16"/>
      <c r="B71" s="110" t="s">
        <v>91</v>
      </c>
      <c r="C71" s="111"/>
      <c r="D71" s="111"/>
      <c r="E71" s="111"/>
      <c r="F71" s="111"/>
      <c r="G71" s="111"/>
      <c r="H71" s="111"/>
      <c r="I71" s="111"/>
      <c r="J71" s="111"/>
      <c r="K71" s="111"/>
      <c r="L71" s="111"/>
      <c r="M71" s="111"/>
      <c r="N71" s="112"/>
    </row>
    <row r="72" spans="1:14" x14ac:dyDescent="0.35">
      <c r="A72" s="16"/>
      <c r="B72" s="76" t="s">
        <v>92</v>
      </c>
      <c r="C72" s="77"/>
      <c r="D72" s="77"/>
      <c r="E72" s="77"/>
      <c r="F72" s="77"/>
      <c r="G72" s="77"/>
      <c r="H72" s="77"/>
      <c r="I72" s="77"/>
      <c r="J72" s="77"/>
      <c r="K72" s="77"/>
      <c r="L72" s="77"/>
      <c r="M72" s="77"/>
      <c r="N72" s="78"/>
    </row>
    <row r="73" spans="1:14" x14ac:dyDescent="0.35">
      <c r="A73" s="44"/>
      <c r="B73" s="113" t="s">
        <v>93</v>
      </c>
      <c r="C73" s="114"/>
      <c r="D73" s="114"/>
      <c r="E73" s="114"/>
      <c r="F73" s="114"/>
      <c r="G73" s="114"/>
      <c r="H73" s="114"/>
      <c r="I73" s="114"/>
      <c r="J73" s="114"/>
      <c r="K73" s="114"/>
      <c r="L73" s="114"/>
      <c r="M73" s="114"/>
      <c r="N73" s="115"/>
    </row>
    <row r="74" spans="1:14" x14ac:dyDescent="0.35">
      <c r="A74" s="16"/>
      <c r="B74" s="89" t="s">
        <v>94</v>
      </c>
      <c r="C74" s="90"/>
      <c r="D74" s="90"/>
      <c r="E74" s="90"/>
      <c r="F74" s="90"/>
      <c r="G74" s="90"/>
      <c r="H74" s="90"/>
      <c r="I74" s="90"/>
      <c r="J74" s="90"/>
      <c r="K74" s="90"/>
      <c r="L74" s="90"/>
      <c r="M74" s="90"/>
      <c r="N74" s="91"/>
    </row>
    <row r="75" spans="1:14" x14ac:dyDescent="0.35">
      <c r="A75" s="16"/>
      <c r="B75" s="89" t="s">
        <v>95</v>
      </c>
      <c r="C75" s="90"/>
      <c r="D75" s="90"/>
      <c r="E75" s="90"/>
      <c r="F75" s="90"/>
      <c r="G75" s="90"/>
      <c r="H75" s="90"/>
      <c r="I75" s="90"/>
      <c r="J75" s="90"/>
      <c r="K75" s="90"/>
      <c r="L75" s="90"/>
      <c r="M75" s="90"/>
      <c r="N75" s="91"/>
    </row>
    <row r="76" spans="1:14" x14ac:dyDescent="0.35">
      <c r="A76" s="16"/>
      <c r="B76" s="59"/>
      <c r="C76" s="59"/>
      <c r="D76" s="9"/>
      <c r="E76" s="59"/>
      <c r="F76" s="59"/>
      <c r="G76" s="24"/>
      <c r="H76" s="24"/>
      <c r="I76" s="24"/>
      <c r="J76" s="24"/>
      <c r="K76" s="24"/>
      <c r="L76" s="24" t="s">
        <v>66</v>
      </c>
      <c r="M76" s="24"/>
      <c r="N76" s="24"/>
    </row>
    <row r="77" spans="1:14" ht="24" customHeight="1" x14ac:dyDescent="0.35">
      <c r="A77" s="20">
        <v>13</v>
      </c>
      <c r="B77" s="92" t="s">
        <v>96</v>
      </c>
      <c r="C77" s="93"/>
      <c r="D77" s="93"/>
      <c r="E77" s="93"/>
      <c r="F77" s="93"/>
      <c r="G77" s="94"/>
      <c r="H77" s="21"/>
      <c r="I77" s="21"/>
      <c r="J77" s="21"/>
      <c r="K77" s="21"/>
      <c r="L77" s="21"/>
      <c r="M77" s="21"/>
      <c r="N77" s="21"/>
    </row>
    <row r="78" spans="1:14" ht="26" x14ac:dyDescent="0.35">
      <c r="A78" s="16"/>
      <c r="B78" s="60" t="s">
        <v>97</v>
      </c>
      <c r="C78" s="29" t="s">
        <v>98</v>
      </c>
      <c r="D78" s="5" t="s">
        <v>99</v>
      </c>
      <c r="E78" s="29" t="s">
        <v>100</v>
      </c>
      <c r="F78" s="29" t="s">
        <v>101</v>
      </c>
      <c r="G78" s="29" t="s">
        <v>102</v>
      </c>
      <c r="H78" s="24"/>
      <c r="I78" s="24"/>
      <c r="J78" s="24"/>
      <c r="K78" s="24"/>
      <c r="L78" s="24"/>
      <c r="M78" s="24"/>
      <c r="N78" s="24"/>
    </row>
    <row r="79" spans="1:14" x14ac:dyDescent="0.35">
      <c r="A79" s="16"/>
      <c r="B79" s="95" t="s">
        <v>103</v>
      </c>
      <c r="C79" s="61" t="s">
        <v>215</v>
      </c>
      <c r="D79" s="57">
        <v>5.26</v>
      </c>
      <c r="E79" s="98" t="s">
        <v>216</v>
      </c>
      <c r="F79" s="101" t="s">
        <v>105</v>
      </c>
      <c r="G79" s="98" t="s">
        <v>106</v>
      </c>
      <c r="H79" s="63"/>
      <c r="I79" s="63"/>
      <c r="J79" s="63"/>
      <c r="K79" s="63"/>
      <c r="L79" s="63"/>
      <c r="M79" s="63"/>
      <c r="N79" s="63"/>
    </row>
    <row r="80" spans="1:14" x14ac:dyDescent="0.35">
      <c r="A80" s="16"/>
      <c r="B80" s="96"/>
      <c r="C80" s="61" t="s">
        <v>217</v>
      </c>
      <c r="D80" s="57" t="s">
        <v>16</v>
      </c>
      <c r="E80" s="99"/>
      <c r="F80" s="102"/>
      <c r="G80" s="99"/>
      <c r="H80" s="63"/>
      <c r="I80" s="63"/>
      <c r="J80" s="63"/>
      <c r="K80" s="63"/>
      <c r="L80" s="63"/>
      <c r="M80" s="63"/>
      <c r="N80" s="63"/>
    </row>
    <row r="81" spans="1:14" x14ac:dyDescent="0.35">
      <c r="A81" s="16"/>
      <c r="B81" s="96"/>
      <c r="C81" s="61" t="s">
        <v>217</v>
      </c>
      <c r="D81" s="57" t="s">
        <v>16</v>
      </c>
      <c r="E81" s="99"/>
      <c r="F81" s="102"/>
      <c r="G81" s="99"/>
      <c r="H81" s="63"/>
      <c r="I81" s="63"/>
      <c r="J81" s="63"/>
      <c r="K81" s="63"/>
      <c r="L81" s="63"/>
      <c r="M81" s="63"/>
      <c r="N81" s="63"/>
    </row>
    <row r="82" spans="1:14" x14ac:dyDescent="0.35">
      <c r="A82" s="16"/>
      <c r="B82" s="97"/>
      <c r="C82" s="61" t="s">
        <v>109</v>
      </c>
      <c r="D82" s="10" t="s">
        <v>16</v>
      </c>
      <c r="E82" s="99"/>
      <c r="F82" s="102"/>
      <c r="G82" s="99"/>
      <c r="H82" s="63"/>
      <c r="I82" s="63"/>
      <c r="J82" s="63"/>
      <c r="K82" s="63"/>
      <c r="L82" s="63"/>
      <c r="M82" s="63"/>
      <c r="N82" s="63"/>
    </row>
    <row r="83" spans="1:14" x14ac:dyDescent="0.35">
      <c r="A83" s="16"/>
      <c r="B83" s="95" t="s">
        <v>110</v>
      </c>
      <c r="C83" s="61" t="s">
        <v>215</v>
      </c>
      <c r="D83" s="57">
        <v>11.98</v>
      </c>
      <c r="E83" s="99"/>
      <c r="F83" s="102"/>
      <c r="G83" s="99"/>
      <c r="H83" s="63"/>
      <c r="I83" s="63"/>
      <c r="J83" s="63"/>
      <c r="K83" s="63"/>
      <c r="L83" s="63"/>
      <c r="M83" s="63"/>
      <c r="N83" s="63"/>
    </row>
    <row r="84" spans="1:14" x14ac:dyDescent="0.35">
      <c r="A84" s="16"/>
      <c r="B84" s="96"/>
      <c r="C84" s="61" t="s">
        <v>217</v>
      </c>
      <c r="D84" s="57" t="s">
        <v>16</v>
      </c>
      <c r="E84" s="99"/>
      <c r="F84" s="102"/>
      <c r="G84" s="99"/>
      <c r="H84" s="63"/>
      <c r="I84" s="63"/>
      <c r="J84" s="63"/>
      <c r="K84" s="63"/>
      <c r="L84" s="63"/>
      <c r="M84" s="63"/>
      <c r="N84" s="63"/>
    </row>
    <row r="85" spans="1:14" x14ac:dyDescent="0.35">
      <c r="A85" s="16"/>
      <c r="B85" s="96"/>
      <c r="C85" s="61" t="s">
        <v>217</v>
      </c>
      <c r="D85" s="57" t="s">
        <v>16</v>
      </c>
      <c r="E85" s="99"/>
      <c r="F85" s="102"/>
      <c r="G85" s="99"/>
      <c r="H85" s="63"/>
      <c r="I85" s="63"/>
      <c r="J85" s="63"/>
      <c r="K85" s="63"/>
      <c r="L85" s="63"/>
      <c r="M85" s="63"/>
      <c r="N85" s="63"/>
    </row>
    <row r="86" spans="1:14" x14ac:dyDescent="0.35">
      <c r="A86" s="16"/>
      <c r="B86" s="97"/>
      <c r="C86" s="61" t="s">
        <v>109</v>
      </c>
      <c r="D86" s="10" t="s">
        <v>16</v>
      </c>
      <c r="E86" s="99"/>
      <c r="F86" s="102"/>
      <c r="G86" s="99"/>
      <c r="H86" s="63"/>
      <c r="I86" s="63"/>
      <c r="J86" s="63"/>
      <c r="K86" s="63"/>
      <c r="L86" s="63"/>
      <c r="M86" s="63"/>
      <c r="N86" s="63"/>
    </row>
    <row r="87" spans="1:14" x14ac:dyDescent="0.35">
      <c r="A87" s="16"/>
      <c r="B87" s="95" t="s">
        <v>111</v>
      </c>
      <c r="C87" s="61" t="s">
        <v>215</v>
      </c>
      <c r="D87" s="64">
        <v>0.34889999999999999</v>
      </c>
      <c r="E87" s="99"/>
      <c r="F87" s="102"/>
      <c r="G87" s="99"/>
      <c r="H87" s="63"/>
      <c r="I87" s="63"/>
      <c r="J87" s="63"/>
      <c r="K87" s="63"/>
      <c r="L87" s="63"/>
      <c r="M87" s="63"/>
      <c r="N87" s="63"/>
    </row>
    <row r="88" spans="1:14" x14ac:dyDescent="0.35">
      <c r="A88" s="16"/>
      <c r="B88" s="96"/>
      <c r="C88" s="61" t="s">
        <v>217</v>
      </c>
      <c r="D88" s="64" t="s">
        <v>16</v>
      </c>
      <c r="E88" s="99"/>
      <c r="F88" s="102"/>
      <c r="G88" s="99"/>
      <c r="H88" s="63"/>
      <c r="I88" s="63"/>
      <c r="J88" s="63"/>
      <c r="K88" s="63"/>
      <c r="L88" s="63"/>
      <c r="M88" s="63"/>
      <c r="N88" s="63"/>
    </row>
    <row r="89" spans="1:14" x14ac:dyDescent="0.35">
      <c r="A89" s="16"/>
      <c r="B89" s="96"/>
      <c r="C89" s="61" t="s">
        <v>217</v>
      </c>
      <c r="D89" s="64" t="s">
        <v>16</v>
      </c>
      <c r="E89" s="99"/>
      <c r="F89" s="102"/>
      <c r="G89" s="99"/>
      <c r="H89" s="63"/>
      <c r="I89" s="63"/>
      <c r="J89" s="63"/>
      <c r="K89" s="63"/>
      <c r="L89" s="63"/>
      <c r="M89" s="63"/>
      <c r="N89" s="63"/>
    </row>
    <row r="90" spans="1:14" x14ac:dyDescent="0.35">
      <c r="A90" s="16"/>
      <c r="B90" s="97"/>
      <c r="C90" s="61" t="s">
        <v>109</v>
      </c>
      <c r="D90" s="11" t="s">
        <v>16</v>
      </c>
      <c r="E90" s="99"/>
      <c r="F90" s="102"/>
      <c r="G90" s="99"/>
      <c r="H90" s="63"/>
      <c r="I90" s="63"/>
      <c r="J90" s="63"/>
      <c r="K90" s="63"/>
      <c r="L90" s="63"/>
      <c r="M90" s="63"/>
      <c r="N90" s="63"/>
    </row>
    <row r="91" spans="1:14" x14ac:dyDescent="0.35">
      <c r="A91" s="16"/>
      <c r="B91" s="95" t="s">
        <v>112</v>
      </c>
      <c r="C91" s="61" t="s">
        <v>215</v>
      </c>
      <c r="D91" s="57">
        <v>15.09</v>
      </c>
      <c r="E91" s="99"/>
      <c r="F91" s="102"/>
      <c r="G91" s="99"/>
      <c r="H91" s="63"/>
      <c r="I91" s="63"/>
      <c r="J91" s="63"/>
      <c r="K91" s="63"/>
      <c r="L91" s="63"/>
      <c r="M91" s="63"/>
      <c r="N91" s="63"/>
    </row>
    <row r="92" spans="1:14" x14ac:dyDescent="0.35">
      <c r="A92" s="16"/>
      <c r="B92" s="96"/>
      <c r="C92" s="61" t="s">
        <v>217</v>
      </c>
      <c r="D92" s="57" t="s">
        <v>16</v>
      </c>
      <c r="E92" s="99"/>
      <c r="F92" s="102"/>
      <c r="G92" s="99"/>
      <c r="H92" s="63"/>
      <c r="I92" s="63"/>
      <c r="J92" s="63"/>
      <c r="K92" s="63"/>
      <c r="L92" s="63"/>
      <c r="M92" s="63"/>
      <c r="N92" s="63"/>
    </row>
    <row r="93" spans="1:14" x14ac:dyDescent="0.35">
      <c r="A93" s="16"/>
      <c r="B93" s="96"/>
      <c r="C93" s="61" t="s">
        <v>217</v>
      </c>
      <c r="D93" s="57" t="s">
        <v>16</v>
      </c>
      <c r="E93" s="99"/>
      <c r="F93" s="102"/>
      <c r="G93" s="99"/>
      <c r="H93" s="63"/>
      <c r="I93" s="63"/>
      <c r="J93" s="63"/>
      <c r="K93" s="63"/>
      <c r="L93" s="63"/>
      <c r="M93" s="63"/>
      <c r="N93" s="63"/>
    </row>
    <row r="94" spans="1:14" x14ac:dyDescent="0.35">
      <c r="A94" s="16"/>
      <c r="B94" s="97"/>
      <c r="C94" s="61" t="s">
        <v>109</v>
      </c>
      <c r="D94" s="10" t="s">
        <v>16</v>
      </c>
      <c r="E94" s="100"/>
      <c r="F94" s="103"/>
      <c r="G94" s="100"/>
      <c r="H94" s="63"/>
      <c r="I94" s="63"/>
      <c r="J94" s="63"/>
      <c r="K94" s="63"/>
      <c r="L94" s="63"/>
      <c r="M94" s="63"/>
      <c r="N94" s="63"/>
    </row>
    <row r="95" spans="1:14" x14ac:dyDescent="0.35">
      <c r="A95" s="14"/>
      <c r="B95" s="76" t="s">
        <v>218</v>
      </c>
      <c r="C95" s="77"/>
      <c r="D95" s="77"/>
      <c r="E95" s="77"/>
      <c r="F95" s="77"/>
      <c r="G95" s="78"/>
      <c r="H95" s="63"/>
      <c r="I95" s="63"/>
      <c r="J95" s="14"/>
      <c r="K95" s="14"/>
      <c r="L95" s="14"/>
      <c r="M95" s="14"/>
      <c r="N95" s="14"/>
    </row>
    <row r="96" spans="1:14" ht="13.5" x14ac:dyDescent="0.35">
      <c r="A96" s="14"/>
      <c r="B96" s="14"/>
      <c r="C96" s="14"/>
      <c r="D96" s="2"/>
      <c r="H96" s="68"/>
      <c r="I96" s="14"/>
      <c r="J96" s="14"/>
      <c r="K96" s="14"/>
      <c r="L96" s="14"/>
      <c r="M96" s="14"/>
      <c r="N96" s="14"/>
    </row>
    <row r="97" spans="1:14" x14ac:dyDescent="0.35">
      <c r="A97" s="66">
        <v>14</v>
      </c>
      <c r="B97" s="67" t="s">
        <v>114</v>
      </c>
      <c r="C97" s="81" t="s">
        <v>88</v>
      </c>
      <c r="D97" s="82"/>
      <c r="E97" s="82"/>
      <c r="F97" s="82"/>
      <c r="G97" s="83"/>
      <c r="H97" s="14"/>
      <c r="I97" s="14"/>
      <c r="J97" s="14"/>
      <c r="K97" s="14"/>
      <c r="L97" s="14"/>
      <c r="M97" s="14"/>
      <c r="N97" s="14"/>
    </row>
    <row r="98" spans="1:14" x14ac:dyDescent="0.35">
      <c r="A98" s="66"/>
      <c r="B98" s="60" t="s">
        <v>115</v>
      </c>
      <c r="C98" s="79" t="s">
        <v>116</v>
      </c>
      <c r="D98" s="79"/>
      <c r="E98" s="79"/>
      <c r="F98" s="79"/>
      <c r="G98" s="79"/>
      <c r="H98" s="14"/>
      <c r="I98" s="14"/>
      <c r="J98" s="14"/>
      <c r="K98" s="14"/>
      <c r="L98" s="14"/>
      <c r="M98" s="14"/>
      <c r="N98" s="14"/>
    </row>
    <row r="99" spans="1:14" x14ac:dyDescent="0.35">
      <c r="A99" s="66"/>
      <c r="B99" s="75">
        <v>46182</v>
      </c>
      <c r="C99" s="80" t="s">
        <v>219</v>
      </c>
      <c r="D99" s="80"/>
      <c r="E99" s="80"/>
      <c r="F99" s="80"/>
      <c r="G99" s="80"/>
      <c r="H99" s="14"/>
      <c r="I99" s="14"/>
      <c r="J99" s="14"/>
      <c r="K99" s="14"/>
      <c r="L99" s="14"/>
      <c r="M99" s="14"/>
      <c r="N99" s="14"/>
    </row>
    <row r="100" spans="1:14" x14ac:dyDescent="0.35">
      <c r="A100" s="66"/>
      <c r="B100" s="75">
        <v>46182</v>
      </c>
      <c r="C100" s="80" t="s">
        <v>219</v>
      </c>
      <c r="D100" s="80"/>
      <c r="E100" s="80"/>
      <c r="F100" s="80"/>
      <c r="G100" s="80"/>
      <c r="H100" s="14"/>
      <c r="I100" s="14"/>
      <c r="J100" s="14"/>
      <c r="K100" s="14"/>
      <c r="L100" s="14"/>
      <c r="M100" s="14"/>
      <c r="N100" s="14"/>
    </row>
    <row r="101" spans="1:14" x14ac:dyDescent="0.35">
      <c r="A101" s="14"/>
      <c r="B101" s="76" t="s">
        <v>133</v>
      </c>
      <c r="C101" s="77"/>
      <c r="D101" s="77"/>
      <c r="E101" s="77"/>
      <c r="F101" s="77"/>
      <c r="G101" s="78"/>
      <c r="H101" s="14"/>
      <c r="I101" s="14"/>
      <c r="J101" s="14"/>
      <c r="K101" s="14"/>
      <c r="L101" s="14"/>
      <c r="M101" s="14"/>
      <c r="N101" s="14"/>
    </row>
    <row r="102" spans="1:14" ht="13.5" x14ac:dyDescent="0.35">
      <c r="A102" s="14"/>
      <c r="B102" s="14"/>
      <c r="C102" s="14"/>
      <c r="D102" s="2"/>
      <c r="H102" s="68"/>
      <c r="I102" s="14"/>
      <c r="J102" s="14"/>
      <c r="K102" s="14"/>
      <c r="L102" s="14"/>
      <c r="M102" s="14"/>
      <c r="N102" s="14"/>
    </row>
    <row r="103" spans="1:14" ht="13.5" x14ac:dyDescent="0.35">
      <c r="B103" s="84" t="s">
        <v>220</v>
      </c>
      <c r="C103" s="84"/>
      <c r="D103" s="84"/>
      <c r="E103" s="84"/>
      <c r="F103" s="84"/>
      <c r="G103" s="84"/>
    </row>
    <row r="104" spans="1:14" x14ac:dyDescent="0.35">
      <c r="B104" s="85"/>
      <c r="C104" s="85"/>
      <c r="D104" s="85"/>
      <c r="E104" s="85"/>
      <c r="F104" s="85"/>
      <c r="G104" s="85"/>
    </row>
    <row r="105" spans="1:14" x14ac:dyDescent="0.35">
      <c r="C105" s="72"/>
      <c r="D105" s="72"/>
    </row>
  </sheetData>
  <mergeCells count="77">
    <mergeCell ref="C64:E64"/>
    <mergeCell ref="C18:E18"/>
    <mergeCell ref="A1:B1"/>
    <mergeCell ref="C3:E3"/>
    <mergeCell ref="C5:E5"/>
    <mergeCell ref="B6:E6"/>
    <mergeCell ref="C8:E8"/>
    <mergeCell ref="B9:E9"/>
    <mergeCell ref="C11:E11"/>
    <mergeCell ref="B12:E12"/>
    <mergeCell ref="C14:E14"/>
    <mergeCell ref="B15:E15"/>
    <mergeCell ref="B17:E17"/>
    <mergeCell ref="C35:E35"/>
    <mergeCell ref="C19:E19"/>
    <mergeCell ref="C20:E20"/>
    <mergeCell ref="C21:E21"/>
    <mergeCell ref="C22:E22"/>
    <mergeCell ref="B25:E25"/>
    <mergeCell ref="B26:E26"/>
    <mergeCell ref="C28:C31"/>
    <mergeCell ref="D28:D31"/>
    <mergeCell ref="E28:E31"/>
    <mergeCell ref="B23:E23"/>
    <mergeCell ref="B32:E32"/>
    <mergeCell ref="B34:E34"/>
    <mergeCell ref="B52:B53"/>
    <mergeCell ref="C52:E53"/>
    <mergeCell ref="C36:E36"/>
    <mergeCell ref="C37:E37"/>
    <mergeCell ref="B39:E39"/>
    <mergeCell ref="C40:E40"/>
    <mergeCell ref="C41:E41"/>
    <mergeCell ref="C42:E42"/>
    <mergeCell ref="B43:E43"/>
    <mergeCell ref="B45:E45"/>
    <mergeCell ref="B48:E48"/>
    <mergeCell ref="B49:E49"/>
    <mergeCell ref="B51:E51"/>
    <mergeCell ref="C54:E54"/>
    <mergeCell ref="C55:E55"/>
    <mergeCell ref="B56:E56"/>
    <mergeCell ref="B57:E57"/>
    <mergeCell ref="C59:E59"/>
    <mergeCell ref="C65:E65"/>
    <mergeCell ref="B66:B67"/>
    <mergeCell ref="C66:C67"/>
    <mergeCell ref="D66:D67"/>
    <mergeCell ref="E66:E67"/>
    <mergeCell ref="L66:N66"/>
    <mergeCell ref="C70:N70"/>
    <mergeCell ref="B71:N71"/>
    <mergeCell ref="B72:N72"/>
    <mergeCell ref="B73:N73"/>
    <mergeCell ref="F66:H66"/>
    <mergeCell ref="B103:G103"/>
    <mergeCell ref="B104:G104"/>
    <mergeCell ref="C60:E60"/>
    <mergeCell ref="C61:E61"/>
    <mergeCell ref="C62:E62"/>
    <mergeCell ref="B74:N74"/>
    <mergeCell ref="B75:N75"/>
    <mergeCell ref="B77:G77"/>
    <mergeCell ref="B79:B82"/>
    <mergeCell ref="E79:E94"/>
    <mergeCell ref="F79:F94"/>
    <mergeCell ref="G79:G94"/>
    <mergeCell ref="B83:B86"/>
    <mergeCell ref="B87:B90"/>
    <mergeCell ref="B91:B94"/>
    <mergeCell ref="I66:K66"/>
    <mergeCell ref="B101:G101"/>
    <mergeCell ref="C98:G98"/>
    <mergeCell ref="C99:G99"/>
    <mergeCell ref="C100:G100"/>
    <mergeCell ref="B95:G95"/>
    <mergeCell ref="C97:G9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5558b96e-2acb-4637-8b55-db660a1f085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B1C334867F1BF4DB2148A6EE4E1210E" ma:contentTypeVersion="11" ma:contentTypeDescription="Create a new document." ma:contentTypeScope="" ma:versionID="4af51f1e3ade301020f7b38f7dacf457">
  <xsd:schema xmlns:xsd="http://www.w3.org/2001/XMLSchema" xmlns:xs="http://www.w3.org/2001/XMLSchema" xmlns:p="http://schemas.microsoft.com/office/2006/metadata/properties" xmlns:ns3="5558b96e-2acb-4637-8b55-db660a1f0851" targetNamespace="http://schemas.microsoft.com/office/2006/metadata/properties" ma:root="true" ma:fieldsID="47e0b662c87a282f0de236fd4dde189b" ns3:_="">
    <xsd:import namespace="5558b96e-2acb-4637-8b55-db660a1f0851"/>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SystemTags"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58b96e-2acb-4637-8b55-db660a1f0851"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SystemTags" ma:index="13" nillable="true" ma:displayName="MediaServiceSystemTags" ma:hidden="true" ma:internalName="MediaServiceSystemTags" ma:readOnly="true">
      <xsd:simpleType>
        <xsd:restriction base="dms:Note"/>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45E6D9-ADDE-475E-B377-419F8AD8AC63}">
  <ds:schemaRefs>
    <ds:schemaRef ds:uri="http://schemas.microsoft.com/sharepoint/v3/contenttype/forms"/>
  </ds:schemaRefs>
</ds:datastoreItem>
</file>

<file path=customXml/itemProps2.xml><?xml version="1.0" encoding="utf-8"?>
<ds:datastoreItem xmlns:ds="http://schemas.openxmlformats.org/officeDocument/2006/customXml" ds:itemID="{C2AA0979-0317-4667-AE5A-C021DD82C3A5}">
  <ds:schemaRefs>
    <ds:schemaRef ds:uri="http://schemas.microsoft.com/office/2006/metadata/properties"/>
    <ds:schemaRef ds:uri="http://schemas.microsoft.com/office/infopath/2007/PartnerControls"/>
    <ds:schemaRef ds:uri="5558b96e-2acb-4637-8b55-db660a1f0851"/>
  </ds:schemaRefs>
</ds:datastoreItem>
</file>

<file path=customXml/itemProps3.xml><?xml version="1.0" encoding="utf-8"?>
<ds:datastoreItem xmlns:ds="http://schemas.openxmlformats.org/officeDocument/2006/customXml" ds:itemID="{F0C3789F-AEC4-405F-8997-66D7D1164F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558b96e-2acb-4637-8b55-db660a1f085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Iware</vt:lpstr>
      <vt:lpstr>Unisem</vt:lpstr>
      <vt:lpstr>EPW</vt:lpstr>
      <vt:lpstr>Teamtech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Anshul Aggarwal</dc:creator>
  <cp:keywords/>
  <dc:description/>
  <cp:lastModifiedBy>Dhaval Patel</cp:lastModifiedBy>
  <cp:revision/>
  <dcterms:created xsi:type="dcterms:W3CDTF">2025-06-13T10:20:18Z</dcterms:created>
  <dcterms:modified xsi:type="dcterms:W3CDTF">2026-06-30T10:37:21Z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0x0101002B1C334867F1BF4DB2148A6EE4E1210E</vt:lpwstr>
  </property>
</Properties>
</file>